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4"/>
  </bookViews>
  <sheets>
    <sheet name="ОБЯСНИТЕЛНА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<sst xmlns="http://schemas.openxmlformats.org/spreadsheetml/2006/main" count="384" uniqueCount="314">
  <si>
    <t>ОП Развитие на човешките ресурси</t>
  </si>
  <si>
    <t>ОП Регионално развитие</t>
  </si>
  <si>
    <t xml:space="preserve">Изграждане и укрепване  на инфраструктура за </t>
  </si>
  <si>
    <t xml:space="preserve">предотвратяване на наводнения и заливане на </t>
  </si>
  <si>
    <t xml:space="preserve">територия в рамките на регулацията на с.Смирненски, </t>
  </si>
  <si>
    <t>община Брусарци, област Монтана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</si>
  <si>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</si>
  <si>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</si>
  <si>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</si>
  <si>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</si>
  <si>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</si>
  <si>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</si>
  <si>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</si>
  <si>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</si>
  <si>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</si>
  <si>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</si>
  <si>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</si>
  <si>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</si>
  <si>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</si>
  <si>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</si>
  <si>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</si>
  <si>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</si>
  <si>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</si>
  <si>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</si>
  <si>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</si>
  <si>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</si>
  <si>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</si>
  <si>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</si>
  <si>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</si>
  <si>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</si>
  <si>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</si>
  <si>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>Приложение № 1</t>
  </si>
  <si>
    <t xml:space="preserve">                                                                               Наименование  на приходите</t>
  </si>
  <si>
    <t xml:space="preserve">             Пара-    граф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</si>
  <si>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</si>
  <si>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</si>
  <si>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</si>
  <si>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</si>
  <si>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</si>
  <si>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</si>
  <si>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</si>
  <si>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</si>
  <si>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</si>
  <si>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</si>
  <si>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</si>
  <si>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</si>
  <si>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</si>
  <si>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</si>
  <si>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</si>
  <si>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</si>
  <si>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</si>
  <si>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</si>
  <si>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</si>
  <si>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</si>
  <si>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</si>
  <si>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</si>
  <si>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</si>
  <si>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</si>
  <si>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</si>
  <si>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</si>
  <si>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</si>
  <si>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</si>
  <si>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</si>
  <si>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</si>
  <si>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</si>
  <si>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</si>
  <si>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</si>
  <si>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</si>
  <si>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</si>
  <si>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</si>
  <si>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</si>
  <si>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</si>
  <si>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</si>
  <si>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</si>
  <si>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</si>
  <si>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</si>
  <si>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</si>
  <si>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</si>
  <si>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</si>
  <si>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</si>
  <si>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</si>
  <si>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</si>
  <si>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</si>
  <si>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</si>
  <si>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</si>
  <si>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</si>
  <si>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</si>
  <si>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</si>
  <si>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</si>
  <si>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</si>
  <si>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</si>
  <si>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</si>
  <si>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</si>
  <si>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</si>
  <si>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</si>
  <si>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</si>
  <si>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</si>
  <si>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</si>
  <si>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</si>
  <si>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</si>
  <si>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</si>
  <si>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</si>
  <si>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</si>
  <si>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</si>
  <si>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</si>
  <si>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</si>
  <si>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</si>
  <si>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</si>
  <si>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</si>
  <si>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</si>
  <si>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r>
      <t xml:space="preserve">            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             </t>
    </r>
    <r>
      <rPr>
        <b/>
        <sz val="10"/>
        <rFont val="Times New Roman"/>
        <family val="1"/>
      </rPr>
      <t xml:space="preserve">               /Н. Михайлова/</t>
    </r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</si>
  <si>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</si>
  <si>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</si>
  <si>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</si>
  <si>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</si>
  <si>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</si>
  <si>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</si>
  <si>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</si>
  <si>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</si>
  <si>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</si>
  <si>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</si>
  <si>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</si>
  <si>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</si>
  <si>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</si>
  <si>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</si>
  <si>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</si>
  <si>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</si>
  <si>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</si>
  <si>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</si>
  <si>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</si>
  <si>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</si>
  <si>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</si>
  <si>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</si>
  <si>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</si>
  <si>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</si>
  <si>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</si>
  <si>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97-00  Резерв за непредвидени и неотложни разходи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</si>
  <si>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</si>
  <si>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</si>
  <si>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</si>
  <si>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</si>
  <si>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</si>
  <si>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</si>
  <si>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</si>
  <si>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</si>
  <si>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</si>
  <si>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</si>
  <si>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</si>
  <si>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</si>
  <si>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</si>
  <si>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</si>
  <si>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</si>
  <si>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</si>
  <si>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</si>
  <si>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</si>
  <si>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</si>
  <si>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</si>
  <si>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</si>
  <si>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</si>
  <si>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</si>
  <si>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компютри и хардуер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</si>
  <si>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</si>
  <si>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</si>
  <si>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</si>
  <si>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Н.Михайлова/</t>
    </r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</si>
  <si>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</si>
  <si>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</si>
  <si>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</si>
  <si>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</si>
  <si>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</si>
  <si>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</si>
  <si>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</si>
  <si>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</si>
  <si>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</si>
  <si>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</si>
  <si>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</si>
  <si>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</si>
  <si>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</si>
  <si>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</si>
  <si>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</si>
  <si>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</si>
  <si>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</si>
  <si>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</si>
  <si>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</si>
  <si>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</si>
  <si>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</si>
  <si>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 xml:space="preserve">                   Отчет</t>
  </si>
  <si>
    <t>III. ТРАНСФЕРИ</t>
  </si>
  <si>
    <t>Трансфери м/у бюджети</t>
  </si>
  <si>
    <t>61 00</t>
  </si>
  <si>
    <t>Трансфери от МТСП по програми</t>
  </si>
  <si>
    <t>Трансфери м/у бюджети предоставени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</si>
  <si>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</si>
  <si>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</si>
  <si>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</si>
  <si>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</si>
  <si>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</si>
  <si>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</si>
  <si>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Трансфери за местни дейности</t>
  </si>
  <si>
    <t>Наличност по сметки в края на периода</t>
  </si>
  <si>
    <t>Остатък по сметки  от предходен период</t>
  </si>
  <si>
    <t>95 00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</si>
  <si>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</si>
  <si>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</si>
  <si>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</si>
  <si>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</si>
  <si>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</si>
  <si>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</si>
  <si>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</si>
  <si>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</si>
  <si>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</si>
  <si>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</si>
  <si>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</si>
  <si>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</si>
  <si>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</si>
  <si>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</si>
  <si>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</si>
  <si>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</si>
  <si>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</si>
  <si>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</si>
  <si>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</si>
  <si>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</si>
  <si>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</si>
  <si>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</si>
  <si>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</si>
  <si>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</si>
  <si>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>РАЗХОДИ ПО ФУНКЦИИ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</si>
  <si>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</si>
  <si>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</si>
  <si>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</si>
  <si>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</si>
  <si>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</si>
  <si>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</si>
  <si>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</si>
  <si>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</si>
  <si>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</si>
  <si>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</si>
  <si>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</si>
  <si>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</si>
  <si>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</si>
  <si>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</si>
  <si>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</si>
  <si>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</si>
  <si>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</si>
  <si>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</si>
  <si>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</si>
  <si>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>Отчет за сметките за средствата от ЕС</t>
  </si>
  <si>
    <t xml:space="preserve">                   Уточнен план</t>
  </si>
  <si>
    <t>предоставени трансфери по чл.71 е от ЗОУ</t>
  </si>
  <si>
    <t>преходен остатък на 31.12.2013</t>
  </si>
  <si>
    <t>1. СОУ Христо Ботев с проект BG051PО001-3.1.06</t>
  </si>
  <si>
    <t>2. СОУ Христо Ботев с проект BG051PО001-3.1.03-0001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</si>
  <si>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</si>
  <si>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</si>
  <si>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</si>
  <si>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</si>
  <si>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</si>
  <si>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</si>
  <si>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</si>
  <si>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</si>
  <si>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</si>
  <si>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</si>
  <si>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</si>
  <si>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субсидия за автобуси</t>
  </si>
  <si>
    <t>такса ангажимент по заеми</t>
  </si>
  <si>
    <t xml:space="preserve">трансфери </t>
  </si>
  <si>
    <t>117 Дейности по избори</t>
  </si>
  <si>
    <t>Целева субсидия -бедствия и аварии</t>
  </si>
  <si>
    <t>31 18</t>
  </si>
  <si>
    <t>31 28</t>
  </si>
  <si>
    <t>284 Ликвидиране на последици от стихийни бедствия и производствени аварии</t>
  </si>
  <si>
    <t>19-81</t>
  </si>
  <si>
    <t>платени общински такси, данъци, наказателни лихви, санкции и др.</t>
  </si>
  <si>
    <t>2 Подкрепа за заетост</t>
  </si>
  <si>
    <t xml:space="preserve">временни безлихвени заеми </t>
  </si>
  <si>
    <t>приходи от собственост</t>
  </si>
  <si>
    <t>2.6. Приходи от концесии</t>
  </si>
  <si>
    <t>41 00</t>
  </si>
  <si>
    <t>Временни безлихвени заеми</t>
  </si>
  <si>
    <t>76 00</t>
  </si>
  <si>
    <t>713 Спорт за всички</t>
  </si>
  <si>
    <t>3. СОУ Христо Ботев с проект BG051PО001-4.2.02</t>
  </si>
  <si>
    <t>4.ОУ П.Р.Славейков с проект BG051PО001-3.1.03-0001</t>
  </si>
  <si>
    <t>5.ОУ П.Р.Славейков с проект BG051PО001-4.2.05</t>
  </si>
  <si>
    <t>6.ОУ П.К.Яворов с проект      BG051PО001-3.1.03-0001</t>
  </si>
  <si>
    <t>7.ОУ П.К.Яворов с проект      BG051PО001-4.2.-0001</t>
  </si>
  <si>
    <t>субсидия за бедствия и аварии</t>
  </si>
  <si>
    <t>2.6. Приходи от продажба на земя</t>
  </si>
  <si>
    <t>40 40</t>
  </si>
  <si>
    <t>Погашения по заевми</t>
  </si>
  <si>
    <t>83 81</t>
  </si>
  <si>
    <t>95 01</t>
  </si>
  <si>
    <t>95 07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</si>
  <si>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</si>
  <si>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>въстановени трансфери за ЦБ</t>
  </si>
  <si>
    <t>31 20</t>
  </si>
  <si>
    <t>Въстановен трансфер за ЦБ</t>
  </si>
  <si>
    <t>469 Други дейности по здравеопазването</t>
  </si>
  <si>
    <t>Подобряване на площадни пространства за отдих в с. Василовци, с. Дондуково, с. Киселево общ. Брусарци</t>
  </si>
  <si>
    <t>"Обновяване и развитие на на селените райони" ДФЗ</t>
  </si>
  <si>
    <t>Към  отчета за периода 01.01.-31.12. 2014 г. на Община Брусарци</t>
  </si>
  <si>
    <t xml:space="preserve">                 Отчета  на Община Брусарци за периода 01.01.-31.12. 2014 г. възлиза на  2 889 994 лв. в приход и разход. </t>
  </si>
  <si>
    <t xml:space="preserve">      С влизането в сила на Закона за публичните финанси от 01.01.2014 г. всички първостепенни разпоредители с бюджет пуликуват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01.01.2014-31.12.2014 г.</t>
  </si>
  <si>
    <t>Аналитично изпълнението на плана за приходите по бюджета към 31.12.2014 г. е както следва</t>
  </si>
  <si>
    <t>дофинансиране</t>
  </si>
  <si>
    <t>наличност на 31.12.2014</t>
  </si>
  <si>
    <t>Разходната част на общинския бюджет към 31.12.2014 г. възлиза на 2 889 994 лв.,в т. ч.:</t>
  </si>
  <si>
    <t>на Община Брусарци за периода 01.01.-31.12.2014 година</t>
  </si>
  <si>
    <t>на Община Брусарци  за периода 01.01.-31.12.2014 г.</t>
  </si>
  <si>
    <t xml:space="preserve">        ДИРЕКТОР ДИРЕКЦИЯ “ФСД”:                                                                       КМЕТ:</t>
  </si>
  <si>
    <t xml:space="preserve">        ДИРЕКТОР ДИРЕКЦИЯ “ФСД”:                                                                               КМЕТ:</t>
  </si>
  <si>
    <t xml:space="preserve">        ДИРЕКТОР ДИРЕКЦИЯ “ФСД”:                                                                                                                КМЕТ: </t>
  </si>
  <si>
    <t>Уточнен план</t>
  </si>
  <si>
    <t xml:space="preserve">        ДИРЕКТОР ДИРЕКЦИЯ “ФСД”:                                                                              КМЕТ: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</si>
</sst>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_л_в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00000"/>
    <numFmt numFmtId="181" formatCode="#,##0.00\ &quot;лв&quot;"/>
    <numFmt numFmtId="182" formatCode="00\-00"/>
    <numFmt numFmtId="183" formatCode="0#&quot;-&quot;0#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9"/>
      <name val="Times New Roman"/>
      <family val="1"/>
    </font>
    <font>
      <sz val="7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0"/>
      <name val="Times New Roman"/>
      <family val="1"/>
    </font>
    <font>
      <sz val="9"/>
      <color indexed="9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lbertus MT Lt"/>
      <family val="1"/>
    </font>
    <font>
      <sz val="11.5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left" indent="3"/>
    </xf>
    <xf numFmtId="0" fontId="18" fillId="0" borderId="0" xfId="0" applyFont="1" applyAlignment="1">
      <alignment/>
    </xf>
    <xf numFmtId="0" fontId="8" fillId="0" borderId="0" xfId="0" applyFont="1" applyAlignment="1">
      <alignment horizontal="left" indent="6"/>
    </xf>
    <xf numFmtId="0" fontId="18" fillId="0" borderId="0" xfId="0" applyFont="1" applyAlignment="1">
      <alignment horizontal="left" indent="6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24" fillId="0" borderId="0" xfId="22" applyFont="1">
      <alignment/>
      <protection/>
    </xf>
    <xf numFmtId="0" fontId="23" fillId="0" borderId="11" xfId="15" applyFont="1" applyBorder="1" applyAlignment="1">
      <alignment horizontal="center" vertical="center"/>
      <protection/>
    </xf>
    <xf numFmtId="3" fontId="25" fillId="0" borderId="12" xfId="15" applyNumberFormat="1" applyFont="1" applyFill="1" applyBorder="1" applyAlignment="1" quotePrefix="1">
      <alignment horizontal="center" vertical="center"/>
      <protection/>
    </xf>
    <xf numFmtId="3" fontId="26" fillId="0" borderId="13" xfId="15" applyNumberFormat="1" applyFont="1" applyBorder="1" applyAlignment="1" applyProtection="1">
      <alignment horizontal="right" vertical="center"/>
      <protection/>
    </xf>
    <xf numFmtId="0" fontId="27" fillId="0" borderId="0" xfId="22" applyFont="1">
      <alignment/>
      <protection/>
    </xf>
    <xf numFmtId="0" fontId="23" fillId="0" borderId="14" xfId="16" applyFont="1" applyFill="1" applyBorder="1" applyAlignment="1">
      <alignment horizontal="left" vertical="center" wrapText="1"/>
      <protection/>
    </xf>
    <xf numFmtId="3" fontId="23" fillId="0" borderId="15" xfId="15" applyNumberFormat="1" applyFont="1" applyBorder="1" applyAlignment="1" applyProtection="1">
      <alignment horizontal="right" vertical="center"/>
      <protection/>
    </xf>
    <xf numFmtId="3" fontId="23" fillId="0" borderId="16" xfId="15" applyNumberFormat="1" applyFont="1" applyBorder="1" applyAlignment="1" applyProtection="1">
      <alignment horizontal="right" vertical="center"/>
      <protection/>
    </xf>
    <xf numFmtId="3" fontId="26" fillId="0" borderId="15" xfId="15" applyNumberFormat="1" applyFont="1" applyBorder="1" applyAlignment="1" applyProtection="1">
      <alignment horizontal="right" vertical="center"/>
      <protection/>
    </xf>
    <xf numFmtId="0" fontId="23" fillId="0" borderId="14" xfId="16" applyFont="1" applyFill="1" applyBorder="1" applyAlignment="1">
      <alignment vertical="center" wrapText="1"/>
      <protection/>
    </xf>
    <xf numFmtId="0" fontId="23" fillId="0" borderId="14" xfId="16" applyFont="1" applyFill="1" applyBorder="1" applyAlignment="1">
      <alignment wrapText="1"/>
      <protection/>
    </xf>
    <xf numFmtId="0" fontId="23" fillId="0" borderId="17" xfId="16" applyFont="1" applyFill="1" applyBorder="1" applyAlignment="1">
      <alignment vertical="top" wrapText="1"/>
      <protection/>
    </xf>
    <xf numFmtId="0" fontId="23" fillId="0" borderId="14" xfId="16" applyFont="1" applyFill="1" applyBorder="1" applyAlignment="1">
      <alignment vertical="top" wrapText="1"/>
      <protection/>
    </xf>
    <xf numFmtId="0" fontId="26" fillId="0" borderId="0" xfId="15" applyFont="1" applyAlignment="1">
      <alignment vertical="center"/>
      <protection/>
    </xf>
    <xf numFmtId="0" fontId="23" fillId="0" borderId="0" xfId="15" applyFont="1" applyAlignment="1">
      <alignment vertical="center"/>
      <protection/>
    </xf>
    <xf numFmtId="0" fontId="23" fillId="0" borderId="0" xfId="16" applyFont="1" applyFill="1" applyBorder="1" applyAlignment="1">
      <alignment horizontal="center" vertical="center"/>
      <protection/>
    </xf>
    <xf numFmtId="0" fontId="23" fillId="0" borderId="0" xfId="15" applyFont="1" applyAlignment="1">
      <alignment vertical="center" wrapText="1"/>
      <protection/>
    </xf>
    <xf numFmtId="3" fontId="23" fillId="0" borderId="0" xfId="15" applyNumberFormat="1" applyFont="1" applyBorder="1" applyAlignment="1">
      <alignment horizontal="center" vertical="center"/>
      <protection/>
    </xf>
    <xf numFmtId="3" fontId="23" fillId="0" borderId="0" xfId="15" applyNumberFormat="1" applyFont="1" applyBorder="1" applyAlignment="1" applyProtection="1">
      <alignment horizontal="center" vertical="center"/>
      <protection/>
    </xf>
    <xf numFmtId="1" fontId="23" fillId="0" borderId="0" xfId="15" applyNumberFormat="1" applyFont="1" applyBorder="1" applyAlignment="1">
      <alignment horizontal="center" vertical="center"/>
      <protection/>
    </xf>
    <xf numFmtId="1" fontId="23" fillId="0" borderId="0" xfId="15" applyNumberFormat="1" applyFont="1" applyBorder="1" applyAlignment="1" applyProtection="1">
      <alignment horizontal="center" vertical="center"/>
      <protection/>
    </xf>
    <xf numFmtId="3" fontId="25" fillId="0" borderId="0" xfId="15" applyNumberFormat="1" applyFont="1" applyFill="1" applyBorder="1" applyAlignment="1" quotePrefix="1">
      <alignment horizontal="center" vertical="center"/>
      <protection/>
    </xf>
    <xf numFmtId="3" fontId="25" fillId="0" borderId="0" xfId="15" applyNumberFormat="1" applyFont="1" applyFill="1" applyBorder="1" applyAlignment="1" applyProtection="1" quotePrefix="1">
      <alignment horizontal="center" vertical="center"/>
      <protection/>
    </xf>
    <xf numFmtId="3" fontId="26" fillId="0" borderId="0" xfId="15" applyNumberFormat="1" applyFont="1" applyBorder="1" applyAlignment="1" applyProtection="1">
      <alignment horizontal="right" vertical="center"/>
      <protection/>
    </xf>
    <xf numFmtId="3" fontId="23" fillId="0" borderId="0" xfId="15" applyNumberFormat="1" applyFont="1" applyBorder="1" applyAlignment="1" applyProtection="1">
      <alignment horizontal="right" vertical="center"/>
      <protection/>
    </xf>
    <xf numFmtId="0" fontId="23" fillId="0" borderId="0" xfId="15" applyFont="1" applyBorder="1" applyAlignment="1">
      <alignment vertical="center"/>
      <protection/>
    </xf>
    <xf numFmtId="0" fontId="23" fillId="0" borderId="0" xfId="15" applyFont="1" applyBorder="1" applyAlignment="1" applyProtection="1">
      <alignment vertical="center"/>
      <protection/>
    </xf>
    <xf numFmtId="3" fontId="26" fillId="0" borderId="12" xfId="15" applyNumberFormat="1" applyFont="1" applyBorder="1" applyAlignment="1" applyProtection="1">
      <alignment horizontal="right" vertical="center"/>
      <protection/>
    </xf>
    <xf numFmtId="0" fontId="26" fillId="0" borderId="18" xfId="15" applyFont="1" applyBorder="1" applyAlignment="1">
      <alignment horizontal="center" vertical="center"/>
      <protection/>
    </xf>
    <xf numFmtId="0" fontId="26" fillId="0" borderId="19" xfId="15" applyFont="1" applyBorder="1" applyAlignment="1">
      <alignment horizontal="center" vertical="center"/>
      <protection/>
    </xf>
    <xf numFmtId="0" fontId="23" fillId="0" borderId="20" xfId="16" applyFont="1" applyFill="1" applyBorder="1" applyAlignment="1">
      <alignment vertical="center" wrapText="1"/>
      <protection/>
    </xf>
    <xf numFmtId="0" fontId="23" fillId="0" borderId="21" xfId="16" applyFont="1" applyFill="1" applyBorder="1" applyAlignment="1">
      <alignment vertical="center" wrapText="1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26" fillId="0" borderId="19" xfId="15" applyNumberFormat="1" applyFont="1" applyBorder="1" applyAlignment="1">
      <alignment horizontal="center" vertical="center"/>
      <protection/>
    </xf>
    <xf numFmtId="0" fontId="26" fillId="0" borderId="12" xfId="17" applyFont="1" applyFill="1" applyBorder="1" applyAlignment="1">
      <alignment horizontal="center" vertical="center" wrapText="1"/>
      <protection/>
    </xf>
    <xf numFmtId="0" fontId="23" fillId="0" borderId="12" xfId="1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83" fontId="23" fillId="0" borderId="22" xfId="16" applyNumberFormat="1" applyFont="1" applyFill="1" applyBorder="1" applyAlignment="1" quotePrefix="1">
      <alignment horizontal="right" vertical="center"/>
      <protection/>
    </xf>
    <xf numFmtId="183" fontId="23" fillId="0" borderId="22" xfId="16" applyNumberFormat="1" applyFont="1" applyFill="1" applyBorder="1" applyAlignment="1" quotePrefix="1">
      <alignment horizontal="right"/>
      <protection/>
    </xf>
    <xf numFmtId="183" fontId="23" fillId="0" borderId="23" xfId="16" applyNumberFormat="1" applyFont="1" applyFill="1" applyBorder="1" applyAlignment="1" quotePrefix="1">
      <alignment horizontal="right" vertical="center"/>
      <protection/>
    </xf>
    <xf numFmtId="183" fontId="23" fillId="0" borderId="24" xfId="16" applyNumberFormat="1" applyFont="1" applyFill="1" applyBorder="1" applyAlignment="1" quotePrefix="1">
      <alignment horizontal="right" vertical="center"/>
      <protection/>
    </xf>
    <xf numFmtId="183" fontId="23" fillId="0" borderId="25" xfId="16" applyNumberFormat="1" applyFont="1" applyFill="1" applyBorder="1" applyAlignment="1" quotePrefix="1">
      <alignment horizontal="right" vertical="top"/>
      <protection/>
    </xf>
    <xf numFmtId="183" fontId="23" fillId="0" borderId="22" xfId="16" applyNumberFormat="1" applyFont="1" applyFill="1" applyBorder="1" applyAlignment="1" quotePrefix="1">
      <alignment horizontal="right" vertical="top"/>
      <protection/>
    </xf>
    <xf numFmtId="0" fontId="23" fillId="0" borderId="12" xfId="16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4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>
      <alignment horizontal="center"/>
    </xf>
    <xf numFmtId="1" fontId="31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4" fillId="0" borderId="27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4" xfId="0" applyFont="1" applyBorder="1" applyAlignment="1">
      <alignment/>
    </xf>
    <xf numFmtId="0" fontId="31" fillId="0" borderId="1" xfId="0" applyFont="1" applyFill="1" applyBorder="1" applyAlignment="1" applyProtection="1">
      <alignment horizontal="left" wrapText="1"/>
      <protection/>
    </xf>
    <xf numFmtId="0" fontId="1" fillId="0" borderId="3" xfId="0" applyFont="1" applyBorder="1" applyAlignment="1">
      <alignment/>
    </xf>
    <xf numFmtId="0" fontId="3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 wrapText="1"/>
    </xf>
    <xf numFmtId="3" fontId="36" fillId="0" borderId="0" xfId="0" applyNumberFormat="1" applyFont="1" applyAlignment="1">
      <alignment/>
    </xf>
    <xf numFmtId="0" fontId="29" fillId="0" borderId="0" xfId="0" applyFont="1" applyAlignment="1">
      <alignment/>
    </xf>
    <xf numFmtId="0" fontId="36" fillId="0" borderId="0" xfId="0" applyFont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right" wrapText="1"/>
    </xf>
    <xf numFmtId="0" fontId="1" fillId="0" borderId="6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right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right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/>
    </xf>
    <xf numFmtId="0" fontId="5" fillId="2" borderId="10" xfId="0" applyFont="1" applyFill="1" applyBorder="1" applyAlignment="1">
      <alignment/>
    </xf>
    <xf numFmtId="0" fontId="1" fillId="0" borderId="7" xfId="0" applyFont="1" applyBorder="1" applyAlignment="1">
      <alignment/>
    </xf>
    <xf numFmtId="0" fontId="5" fillId="0" borderId="34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3" fontId="26" fillId="0" borderId="18" xfId="15" applyNumberFormat="1" applyFont="1" applyBorder="1" applyAlignment="1">
      <alignment horizontal="center" vertical="center"/>
      <protection/>
    </xf>
    <xf numFmtId="49" fontId="23" fillId="0" borderId="37" xfId="16" applyNumberFormat="1" applyFont="1" applyFill="1" applyBorder="1" applyAlignment="1">
      <alignment horizontal="right" vertical="center"/>
      <protection/>
    </xf>
    <xf numFmtId="183" fontId="23" fillId="0" borderId="38" xfId="16" applyNumberFormat="1" applyFont="1" applyFill="1" applyBorder="1" applyAlignment="1">
      <alignment horizontal="right" vertical="center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left" wrapText="1" indent="1"/>
      <protection/>
    </xf>
    <xf numFmtId="49" fontId="1" fillId="0" borderId="7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>
      <alignment/>
    </xf>
    <xf numFmtId="182" fontId="1" fillId="0" borderId="7" xfId="0" applyNumberFormat="1" applyFont="1" applyFill="1" applyBorder="1" applyAlignment="1" applyProtection="1" quotePrefix="1">
      <alignment horizontal="right"/>
      <protection/>
    </xf>
    <xf numFmtId="1" fontId="1" fillId="0" borderId="1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applyProtection="1" quotePrefix="1">
      <alignment horizontal="left" wrapText="1"/>
      <protection/>
    </xf>
    <xf numFmtId="0" fontId="9" fillId="0" borderId="1" xfId="0" applyFont="1" applyFill="1" applyBorder="1" applyAlignment="1" applyProtection="1">
      <alignment horizontal="left" wrapText="1"/>
      <protection/>
    </xf>
    <xf numFmtId="1" fontId="37" fillId="0" borderId="0" xfId="0" applyNumberFormat="1" applyFont="1" applyFill="1" applyBorder="1" applyAlignment="1">
      <alignment/>
    </xf>
    <xf numFmtId="0" fontId="1" fillId="0" borderId="1" xfId="0" applyFont="1" applyFill="1" applyBorder="1" applyAlignment="1" applyProtection="1" quotePrefix="1">
      <alignment horizontal="left" wrapText="1" indent="1"/>
      <protection/>
    </xf>
    <xf numFmtId="0" fontId="9" fillId="0" borderId="1" xfId="0" applyFont="1" applyFill="1" applyBorder="1" applyAlignment="1" applyProtection="1" quotePrefix="1">
      <alignment horizontal="left"/>
      <protection/>
    </xf>
    <xf numFmtId="182" fontId="1" fillId="0" borderId="7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 applyProtection="1" quotePrefix="1">
      <alignment horizontal="left" wrapText="1"/>
      <protection/>
    </xf>
    <xf numFmtId="182" fontId="1" fillId="0" borderId="2" xfId="0" applyNumberFormat="1" applyFont="1" applyFill="1" applyBorder="1" applyAlignment="1" applyProtection="1" quotePrefix="1">
      <alignment horizontal="right"/>
      <protection/>
    </xf>
    <xf numFmtId="1" fontId="1" fillId="0" borderId="3" xfId="0" applyNumberFormat="1" applyFont="1" applyFill="1" applyBorder="1" applyAlignment="1">
      <alignment/>
    </xf>
    <xf numFmtId="0" fontId="5" fillId="0" borderId="32" xfId="0" applyFont="1" applyFill="1" applyBorder="1" applyAlignment="1" applyProtection="1">
      <alignment horizontal="center" wrapText="1"/>
      <protection/>
    </xf>
    <xf numFmtId="182" fontId="1" fillId="0" borderId="33" xfId="0" applyNumberFormat="1" applyFont="1" applyFill="1" applyBorder="1" applyAlignment="1" applyProtection="1" quotePrefix="1">
      <alignment horizontal="right"/>
      <protection/>
    </xf>
    <xf numFmtId="1" fontId="5" fillId="0" borderId="27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182" fontId="1" fillId="0" borderId="0" xfId="0" applyNumberFormat="1" applyFont="1" applyFill="1" applyBorder="1" applyAlignment="1" applyProtection="1" quotePrefix="1">
      <alignment horizontal="right"/>
      <protection/>
    </xf>
    <xf numFmtId="1" fontId="5" fillId="0" borderId="0" xfId="0" applyNumberFormat="1" applyFont="1" applyFill="1" applyBorder="1" applyAlignment="1">
      <alignment/>
    </xf>
    <xf numFmtId="0" fontId="31" fillId="0" borderId="32" xfId="0" applyFont="1" applyFill="1" applyBorder="1" applyAlignment="1" applyProtection="1">
      <alignment horizontal="center" wrapText="1"/>
      <protection/>
    </xf>
    <xf numFmtId="182" fontId="32" fillId="0" borderId="33" xfId="0" applyNumberFormat="1" applyFont="1" applyFill="1" applyBorder="1" applyAlignment="1" applyProtection="1" quotePrefix="1">
      <alignment horizontal="right"/>
      <protection/>
    </xf>
    <xf numFmtId="0" fontId="38" fillId="0" borderId="2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1" fillId="0" borderId="8" xfId="0" applyFont="1" applyFill="1" applyBorder="1" applyAlignment="1" applyProtection="1">
      <alignment horizontal="left" wrapText="1"/>
      <protection/>
    </xf>
    <xf numFmtId="182" fontId="32" fillId="0" borderId="6" xfId="0" applyNumberFormat="1" applyFont="1" applyFill="1" applyBorder="1" applyAlignment="1" applyProtection="1">
      <alignment horizontal="right"/>
      <protection/>
    </xf>
    <xf numFmtId="1" fontId="5" fillId="0" borderId="8" xfId="0" applyNumberFormat="1" applyFont="1" applyBorder="1" applyAlignment="1">
      <alignment horizontal="right"/>
    </xf>
    <xf numFmtId="2" fontId="40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0" fontId="32" fillId="0" borderId="1" xfId="0" applyFont="1" applyFill="1" applyBorder="1" applyAlignment="1" applyProtection="1" quotePrefix="1">
      <alignment horizontal="left" wrapText="1" indent="2"/>
      <protection/>
    </xf>
    <xf numFmtId="0" fontId="4" fillId="0" borderId="1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2" fillId="0" borderId="1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2" fontId="37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32" fillId="0" borderId="3" xfId="0" applyFont="1" applyFill="1" applyBorder="1" applyAlignment="1" applyProtection="1" quotePrefix="1">
      <alignment horizontal="left" wrapText="1" indent="2"/>
      <protection/>
    </xf>
    <xf numFmtId="182" fontId="32" fillId="0" borderId="4" xfId="0" applyNumberFormat="1" applyFont="1" applyFill="1" applyBorder="1" applyAlignment="1" applyProtection="1">
      <alignment horizontal="right"/>
      <protection/>
    </xf>
    <xf numFmtId="0" fontId="32" fillId="0" borderId="3" xfId="0" applyFont="1" applyBorder="1" applyAlignment="1">
      <alignment horizontal="right"/>
    </xf>
    <xf numFmtId="0" fontId="9" fillId="0" borderId="32" xfId="0" applyFont="1" applyFill="1" applyBorder="1" applyAlignment="1" applyProtection="1">
      <alignment horizontal="left" wrapText="1"/>
      <protection/>
    </xf>
    <xf numFmtId="0" fontId="30" fillId="0" borderId="33" xfId="0" applyFont="1" applyFill="1" applyBorder="1" applyAlignment="1">
      <alignment horizontal="center"/>
    </xf>
    <xf numFmtId="1" fontId="31" fillId="0" borderId="27" xfId="0" applyNumberFormat="1" applyFont="1" applyBorder="1" applyAlignment="1">
      <alignment horizontal="right"/>
    </xf>
    <xf numFmtId="0" fontId="32" fillId="0" borderId="1" xfId="0" applyFont="1" applyFill="1" applyBorder="1" applyAlignment="1" applyProtection="1">
      <alignment horizontal="left" wrapText="1"/>
      <protection/>
    </xf>
    <xf numFmtId="0" fontId="36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33" fillId="0" borderId="39" xfId="0" applyFont="1" applyFill="1" applyBorder="1" applyAlignment="1" applyProtection="1">
      <alignment horizontal="left" wrapText="1" indent="2"/>
      <protection/>
    </xf>
    <xf numFmtId="0" fontId="1" fillId="0" borderId="8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23" fillId="0" borderId="16" xfId="15" applyNumberFormat="1" applyFont="1" applyFill="1" applyBorder="1" applyAlignment="1" applyProtection="1">
      <alignment horizontal="right" vertical="center"/>
      <protection/>
    </xf>
    <xf numFmtId="0" fontId="32" fillId="0" borderId="3" xfId="0" applyFont="1" applyFill="1" applyBorder="1" applyAlignment="1" applyProtection="1">
      <alignment horizontal="left" wrapText="1"/>
      <protection/>
    </xf>
    <xf numFmtId="0" fontId="1" fillId="0" borderId="2" xfId="0" applyFont="1" applyBorder="1" applyAlignment="1">
      <alignment/>
    </xf>
    <xf numFmtId="3" fontId="47" fillId="0" borderId="12" xfId="0" applyNumberFormat="1" applyFont="1" applyFill="1" applyBorder="1" applyAlignment="1">
      <alignment/>
    </xf>
    <xf numFmtId="3" fontId="48" fillId="0" borderId="8" xfId="0" applyNumberFormat="1" applyFont="1" applyFill="1" applyBorder="1" applyAlignment="1">
      <alignment horizontal="right" wrapText="1"/>
    </xf>
    <xf numFmtId="3" fontId="48" fillId="0" borderId="8" xfId="0" applyNumberFormat="1" applyFont="1" applyFill="1" applyBorder="1" applyAlignment="1">
      <alignment horizontal="right"/>
    </xf>
    <xf numFmtId="3" fontId="47" fillId="0" borderId="12" xfId="0" applyNumberFormat="1" applyFont="1" applyFill="1" applyBorder="1" applyAlignment="1">
      <alignment horizontal="right" vertical="center" wrapText="1"/>
    </xf>
    <xf numFmtId="3" fontId="48" fillId="0" borderId="1" xfId="0" applyNumberFormat="1" applyFont="1" applyFill="1" applyBorder="1" applyAlignment="1">
      <alignment horizontal="right"/>
    </xf>
    <xf numFmtId="3" fontId="48" fillId="0" borderId="5" xfId="0" applyNumberFormat="1" applyFont="1" applyFill="1" applyBorder="1" applyAlignment="1">
      <alignment horizontal="right" wrapText="1"/>
    </xf>
    <xf numFmtId="3" fontId="47" fillId="0" borderId="12" xfId="0" applyNumberFormat="1" applyFont="1" applyFill="1" applyBorder="1" applyAlignment="1">
      <alignment wrapText="1"/>
    </xf>
    <xf numFmtId="3" fontId="48" fillId="0" borderId="8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8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33" fillId="0" borderId="38" xfId="0" applyFont="1" applyFill="1" applyBorder="1" applyAlignment="1" applyProtection="1">
      <alignment horizontal="left" wrapText="1" indent="2"/>
      <protection/>
    </xf>
    <xf numFmtId="0" fontId="34" fillId="0" borderId="14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4" xfId="0" applyFont="1" applyBorder="1" applyAlignment="1">
      <alignment vertical="top" wrapText="1"/>
    </xf>
    <xf numFmtId="3" fontId="1" fillId="0" borderId="26" xfId="0" applyNumberFormat="1" applyFont="1" applyBorder="1" applyAlignment="1">
      <alignment horizontal="right" wrapText="1"/>
    </xf>
    <xf numFmtId="0" fontId="1" fillId="0" borderId="34" xfId="0" applyFont="1" applyBorder="1" applyAlignment="1">
      <alignment vertical="top" wrapText="1"/>
    </xf>
    <xf numFmtId="3" fontId="1" fillId="0" borderId="40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/>
    </xf>
    <xf numFmtId="3" fontId="32" fillId="0" borderId="1" xfId="0" applyNumberFormat="1" applyFont="1" applyBorder="1" applyAlignment="1">
      <alignment horizontal="right" wrapText="1"/>
    </xf>
    <xf numFmtId="3" fontId="32" fillId="0" borderId="28" xfId="0" applyNumberFormat="1" applyFont="1" applyBorder="1" applyAlignment="1">
      <alignment horizontal="right" wrapText="1"/>
    </xf>
    <xf numFmtId="3" fontId="5" fillId="2" borderId="10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48" fillId="0" borderId="3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vertical="center" wrapText="1"/>
    </xf>
    <xf numFmtId="0" fontId="49" fillId="0" borderId="0" xfId="0" applyFont="1" applyAlignment="1">
      <alignment horizontal="left"/>
    </xf>
    <xf numFmtId="0" fontId="34" fillId="0" borderId="8" xfId="0" applyFont="1" applyBorder="1" applyAlignment="1">
      <alignment/>
    </xf>
    <xf numFmtId="0" fontId="16" fillId="0" borderId="0" xfId="0" applyFont="1" applyAlignment="1">
      <alignment horizontal="right" vertical="center" wrapText="1"/>
    </xf>
    <xf numFmtId="0" fontId="36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36" fillId="0" borderId="0" xfId="0" applyNumberFormat="1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32" xfId="15" applyFont="1" applyFill="1" applyBorder="1" applyAlignment="1">
      <alignment horizontal="left" vertical="center"/>
      <protection/>
    </xf>
    <xf numFmtId="0" fontId="26" fillId="0" borderId="27" xfId="15" applyFont="1" applyFill="1" applyBorder="1" applyAlignment="1">
      <alignment horizontal="left" vertical="center"/>
      <protection/>
    </xf>
    <xf numFmtId="0" fontId="26" fillId="0" borderId="32" xfId="15" applyFont="1" applyFill="1" applyBorder="1" applyAlignment="1">
      <alignment vertical="center" wrapText="1"/>
      <protection/>
    </xf>
    <xf numFmtId="0" fontId="12" fillId="0" borderId="27" xfId="15" applyFont="1" applyBorder="1" applyAlignment="1">
      <alignment vertical="center" wrapText="1"/>
      <protection/>
    </xf>
    <xf numFmtId="0" fontId="26" fillId="0" borderId="32" xfId="15" applyFont="1" applyFill="1" applyBorder="1" applyAlignment="1">
      <alignment horizontal="left"/>
      <protection/>
    </xf>
    <xf numFmtId="0" fontId="26" fillId="0" borderId="27" xfId="15" applyFont="1" applyFill="1" applyBorder="1" applyAlignment="1">
      <alignment horizontal="left"/>
      <protection/>
    </xf>
    <xf numFmtId="0" fontId="26" fillId="0" borderId="32" xfId="16" applyFont="1" applyFill="1" applyBorder="1" applyAlignment="1">
      <alignment vertical="center" wrapText="1"/>
      <protection/>
    </xf>
    <xf numFmtId="0" fontId="26" fillId="0" borderId="32" xfId="16" applyFont="1" applyFill="1" applyBorder="1" applyAlignment="1">
      <alignment horizontal="left" vertical="center"/>
      <protection/>
    </xf>
    <xf numFmtId="0" fontId="26" fillId="0" borderId="27" xfId="16" applyFont="1" applyFill="1" applyBorder="1" applyAlignment="1">
      <alignment horizontal="left" vertical="center"/>
      <protection/>
    </xf>
    <xf numFmtId="0" fontId="26" fillId="0" borderId="27" xfId="16" applyFont="1" applyFill="1" applyBorder="1" applyAlignment="1" quotePrefix="1">
      <alignment horizontal="left" vertical="center"/>
      <protection/>
    </xf>
    <xf numFmtId="0" fontId="16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5" fillId="0" borderId="4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1" fillId="0" borderId="0" xfId="0" applyFont="1" applyAlignment="1">
      <alignment horizontal="center"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4"/>
  <sheetViews>
    <sheetView workbookViewId="0" topLeftCell="A1">
      <selection activeCell="M13" sqref="M13"/>
    </sheetView>
  </sheetViews>
  <sheetFormatPr defaultColWidth="9.140625" defaultRowHeight="12.75"/>
  <cols>
    <col min="1" max="1" width="5.8515625" style="157" customWidth="1"/>
    <col min="2" max="7" width="9.140625" style="157" customWidth="1"/>
    <col min="8" max="8" width="11.28125" style="157" bestFit="1" customWidth="1"/>
    <col min="9" max="9" width="9.140625" style="157" customWidth="1"/>
    <col min="10" max="10" width="14.421875" style="157" customWidth="1"/>
    <col min="11" max="16384" width="9.140625" style="157" customWidth="1"/>
  </cols>
  <sheetData>
    <row r="1" ht="4.5" customHeight="1"/>
    <row r="2" ht="3.75" customHeight="1"/>
    <row r="3" spans="4:5" ht="18.75">
      <c r="D3" s="161" t="s">
        <v>166</v>
      </c>
      <c r="E3" s="161"/>
    </row>
    <row r="4" ht="6.75" customHeight="1"/>
    <row r="5" spans="2:9" ht="15.75">
      <c r="B5" s="284" t="s">
        <v>300</v>
      </c>
      <c r="C5" s="284"/>
      <c r="D5" s="284"/>
      <c r="E5" s="284"/>
      <c r="F5" s="284"/>
      <c r="G5" s="284"/>
      <c r="H5" s="284"/>
      <c r="I5" s="284"/>
    </row>
    <row r="6" ht="8.25" customHeight="1"/>
    <row r="7" spans="2:10" ht="31.5" customHeight="1">
      <c r="B7" s="282" t="s">
        <v>301</v>
      </c>
      <c r="C7" s="283"/>
      <c r="D7" s="283"/>
      <c r="E7" s="283"/>
      <c r="F7" s="283"/>
      <c r="G7" s="283"/>
      <c r="H7" s="283"/>
      <c r="I7" s="283"/>
      <c r="J7" s="283"/>
    </row>
    <row r="8" spans="2:10" ht="32.25" customHeight="1">
      <c r="B8" s="285" t="s">
        <v>302</v>
      </c>
      <c r="C8" s="285"/>
      <c r="D8" s="285"/>
      <c r="E8" s="285"/>
      <c r="F8" s="285"/>
      <c r="G8" s="285"/>
      <c r="H8" s="285"/>
      <c r="I8" s="285"/>
      <c r="J8" s="285"/>
    </row>
    <row r="9" spans="2:10" ht="27" customHeight="1">
      <c r="B9" s="285"/>
      <c r="C9" s="285"/>
      <c r="D9" s="285"/>
      <c r="E9" s="285"/>
      <c r="F9" s="285"/>
      <c r="G9" s="285"/>
      <c r="H9" s="285"/>
      <c r="I9" s="285"/>
      <c r="J9" s="285"/>
    </row>
    <row r="10" spans="2:10" ht="48.75" customHeight="1" hidden="1">
      <c r="B10" s="285"/>
      <c r="C10" s="285"/>
      <c r="D10" s="285"/>
      <c r="E10" s="285"/>
      <c r="F10" s="285"/>
      <c r="G10" s="285"/>
      <c r="H10" s="285"/>
      <c r="I10" s="285"/>
      <c r="J10" s="285"/>
    </row>
    <row r="11" spans="2:10" ht="9.75" customHeight="1">
      <c r="B11" s="159"/>
      <c r="C11" s="158"/>
      <c r="D11" s="158"/>
      <c r="E11" s="158"/>
      <c r="F11" s="158"/>
      <c r="G11" s="158"/>
      <c r="H11" s="158"/>
      <c r="I11" s="158"/>
      <c r="J11" s="158"/>
    </row>
    <row r="12" spans="2:8" ht="15.75">
      <c r="B12" s="157" t="s">
        <v>179</v>
      </c>
      <c r="H12" s="157" t="s">
        <v>31</v>
      </c>
    </row>
    <row r="13" spans="2:8" ht="15.75">
      <c r="B13" s="157" t="s">
        <v>180</v>
      </c>
      <c r="H13" s="157" t="s">
        <v>27</v>
      </c>
    </row>
    <row r="14" spans="2:8" ht="15.75">
      <c r="B14" s="157" t="s">
        <v>181</v>
      </c>
      <c r="H14" s="157" t="s">
        <v>142</v>
      </c>
    </row>
    <row r="15" spans="2:8" ht="15.75">
      <c r="B15" s="157" t="s">
        <v>182</v>
      </c>
      <c r="H15" s="157" t="s">
        <v>183</v>
      </c>
    </row>
    <row r="16" spans="2:10" ht="10.5" customHeight="1">
      <c r="B16" s="159"/>
      <c r="C16" s="158"/>
      <c r="D16" s="158"/>
      <c r="E16" s="158"/>
      <c r="F16" s="158"/>
      <c r="G16" s="158"/>
      <c r="H16" s="158"/>
      <c r="I16" s="158"/>
      <c r="J16" s="158"/>
    </row>
    <row r="17" spans="3:5" ht="18.75">
      <c r="C17" s="238"/>
      <c r="E17" s="161" t="s">
        <v>167</v>
      </c>
    </row>
    <row r="18" spans="3:5" ht="10.5" customHeight="1">
      <c r="C18" s="238"/>
      <c r="E18" s="161"/>
    </row>
    <row r="19" spans="1:10" ht="15.75">
      <c r="A19" s="286" t="s">
        <v>303</v>
      </c>
      <c r="B19" s="287"/>
      <c r="C19" s="287"/>
      <c r="D19" s="287"/>
      <c r="E19" s="287"/>
      <c r="F19" s="287"/>
      <c r="G19" s="287"/>
      <c r="H19" s="287"/>
      <c r="I19" s="287"/>
      <c r="J19" s="287"/>
    </row>
    <row r="20" spans="1:10" ht="6.75" customHeight="1">
      <c r="A20" s="162"/>
      <c r="B20" s="239"/>
      <c r="C20" s="239"/>
      <c r="D20" s="239"/>
      <c r="E20" s="239"/>
      <c r="F20" s="239"/>
      <c r="G20" s="239"/>
      <c r="H20" s="239"/>
      <c r="I20" s="239"/>
      <c r="J20" s="239"/>
    </row>
    <row r="21" spans="1:3" ht="15.75">
      <c r="A21" s="140">
        <v>1</v>
      </c>
      <c r="B21" s="157" t="s">
        <v>168</v>
      </c>
      <c r="C21" s="238"/>
    </row>
    <row r="22" spans="1:8" ht="15.75">
      <c r="A22" s="140"/>
      <c r="B22" s="156" t="s">
        <v>169</v>
      </c>
      <c r="C22" s="238" t="s">
        <v>275</v>
      </c>
      <c r="H22" s="157">
        <v>2355</v>
      </c>
    </row>
    <row r="23" spans="2:8" ht="15.75">
      <c r="B23" s="156" t="s">
        <v>169</v>
      </c>
      <c r="C23" s="238" t="s">
        <v>170</v>
      </c>
      <c r="H23" s="160">
        <v>1591228</v>
      </c>
    </row>
    <row r="24" spans="2:8" ht="15.75">
      <c r="B24" s="156" t="s">
        <v>169</v>
      </c>
      <c r="C24" s="238" t="s">
        <v>171</v>
      </c>
      <c r="H24" s="160">
        <v>27863</v>
      </c>
    </row>
    <row r="25" spans="2:8" ht="15.75">
      <c r="B25" s="156" t="s">
        <v>169</v>
      </c>
      <c r="C25" s="238" t="s">
        <v>263</v>
      </c>
      <c r="H25" s="160">
        <v>66609</v>
      </c>
    </row>
    <row r="26" spans="2:8" ht="15.75">
      <c r="B26" s="156" t="s">
        <v>169</v>
      </c>
      <c r="C26" s="238" t="s">
        <v>286</v>
      </c>
      <c r="H26" s="160">
        <v>115791</v>
      </c>
    </row>
    <row r="27" spans="2:8" ht="15.75">
      <c r="B27" s="156" t="s">
        <v>169</v>
      </c>
      <c r="C27" s="238" t="s">
        <v>294</v>
      </c>
      <c r="H27" s="160">
        <v>-94</v>
      </c>
    </row>
    <row r="28" spans="2:8" ht="15.75">
      <c r="B28" s="156" t="s">
        <v>169</v>
      </c>
      <c r="C28" s="238" t="s">
        <v>265</v>
      </c>
      <c r="H28" s="160">
        <v>201635</v>
      </c>
    </row>
    <row r="29" spans="2:8" ht="15.75">
      <c r="B29" s="156" t="s">
        <v>169</v>
      </c>
      <c r="C29" s="238" t="s">
        <v>258</v>
      </c>
      <c r="H29" s="160">
        <v>2078</v>
      </c>
    </row>
    <row r="30" spans="2:8" ht="15.75">
      <c r="B30" s="156" t="s">
        <v>169</v>
      </c>
      <c r="C30" s="238" t="s">
        <v>274</v>
      </c>
      <c r="H30" s="160">
        <v>-8094</v>
      </c>
    </row>
    <row r="31" spans="2:8" ht="15.75">
      <c r="B31" s="156" t="s">
        <v>169</v>
      </c>
      <c r="C31" s="238" t="s">
        <v>249</v>
      </c>
      <c r="H31" s="160">
        <v>85618</v>
      </c>
    </row>
    <row r="32" spans="2:8" ht="15.75">
      <c r="B32" s="156" t="s">
        <v>169</v>
      </c>
      <c r="C32" s="238" t="s">
        <v>305</v>
      </c>
      <c r="H32" s="160">
        <v>-111914</v>
      </c>
    </row>
    <row r="33" spans="2:8" ht="15.75">
      <c r="B33" s="156" t="s">
        <v>169</v>
      </c>
      <c r="C33" s="238" t="s">
        <v>304</v>
      </c>
      <c r="H33" s="160">
        <v>92</v>
      </c>
    </row>
    <row r="34" spans="1:3" ht="15.75">
      <c r="A34" s="140">
        <v>2</v>
      </c>
      <c r="B34" s="157" t="s">
        <v>172</v>
      </c>
      <c r="C34" s="238"/>
    </row>
    <row r="35" spans="2:8" ht="15.75">
      <c r="B35" s="156" t="s">
        <v>169</v>
      </c>
      <c r="C35" s="238" t="s">
        <v>173</v>
      </c>
      <c r="H35" s="160">
        <v>183358</v>
      </c>
    </row>
    <row r="36" spans="2:8" ht="15.75">
      <c r="B36" s="156" t="s">
        <v>169</v>
      </c>
      <c r="C36" s="238" t="s">
        <v>174</v>
      </c>
      <c r="H36" s="160">
        <v>270573</v>
      </c>
    </row>
    <row r="37" spans="2:8" ht="15.75">
      <c r="B37" s="156" t="s">
        <v>169</v>
      </c>
      <c r="C37" s="238" t="s">
        <v>175</v>
      </c>
      <c r="H37" s="160">
        <v>374600</v>
      </c>
    </row>
    <row r="38" spans="2:8" ht="15.75">
      <c r="B38" s="156" t="s">
        <v>169</v>
      </c>
      <c r="C38" s="238" t="s">
        <v>171</v>
      </c>
      <c r="H38" s="160">
        <v>135354</v>
      </c>
    </row>
    <row r="39" spans="2:8" ht="15.75">
      <c r="B39" s="156" t="s">
        <v>169</v>
      </c>
      <c r="C39" s="238" t="s">
        <v>265</v>
      </c>
      <c r="H39" s="160">
        <v>24251</v>
      </c>
    </row>
    <row r="40" spans="2:8" ht="15.75">
      <c r="B40" s="156" t="s">
        <v>169</v>
      </c>
      <c r="C40" s="238" t="s">
        <v>248</v>
      </c>
      <c r="H40" s="160">
        <v>-18670</v>
      </c>
    </row>
    <row r="41" spans="2:8" ht="15.75">
      <c r="B41" s="156" t="s">
        <v>169</v>
      </c>
      <c r="C41" s="238" t="s">
        <v>274</v>
      </c>
      <c r="H41" s="160">
        <v>12687</v>
      </c>
    </row>
    <row r="42" spans="2:8" ht="15.75">
      <c r="B42" s="156" t="s">
        <v>169</v>
      </c>
      <c r="C42" s="280" t="s">
        <v>289</v>
      </c>
      <c r="D42" s="281"/>
      <c r="E42" s="281"/>
      <c r="F42" s="281"/>
      <c r="G42" s="281"/>
      <c r="H42" s="160">
        <v>-37346</v>
      </c>
    </row>
    <row r="43" spans="2:8" ht="15.75">
      <c r="B43" s="156" t="s">
        <v>169</v>
      </c>
      <c r="C43" s="238" t="s">
        <v>249</v>
      </c>
      <c r="H43" s="160">
        <v>91744</v>
      </c>
    </row>
    <row r="44" spans="2:8" ht="15.75">
      <c r="B44" s="156" t="s">
        <v>169</v>
      </c>
      <c r="C44" s="238" t="s">
        <v>305</v>
      </c>
      <c r="H44" s="157">
        <v>-119632</v>
      </c>
    </row>
    <row r="45" spans="2:8" ht="15.75">
      <c r="B45" s="156" t="s">
        <v>169</v>
      </c>
      <c r="C45" s="238" t="s">
        <v>304</v>
      </c>
      <c r="H45" s="160">
        <v>-92</v>
      </c>
    </row>
    <row r="46" ht="11.25" customHeight="1">
      <c r="C46" s="238"/>
    </row>
    <row r="47" spans="3:5" ht="18.75">
      <c r="C47" s="238"/>
      <c r="E47" s="161" t="s">
        <v>176</v>
      </c>
    </row>
    <row r="48" spans="1:5" ht="18.75">
      <c r="A48" s="157" t="s">
        <v>306</v>
      </c>
      <c r="C48" s="238"/>
      <c r="E48" s="161"/>
    </row>
    <row r="49" spans="3:5" ht="11.25" customHeight="1">
      <c r="C49" s="238"/>
      <c r="E49" s="161"/>
    </row>
    <row r="50" spans="3:8" ht="18.75">
      <c r="C50" s="238" t="s">
        <v>177</v>
      </c>
      <c r="E50" s="161"/>
      <c r="H50" s="160">
        <v>1973167</v>
      </c>
    </row>
    <row r="51" spans="3:8" ht="18.75">
      <c r="C51" s="238" t="s">
        <v>178</v>
      </c>
      <c r="E51" s="161"/>
      <c r="H51" s="160">
        <v>916827</v>
      </c>
    </row>
    <row r="52" spans="3:5" ht="9.75" customHeight="1">
      <c r="C52" s="238"/>
      <c r="E52" s="161"/>
    </row>
    <row r="53" spans="1:2" ht="15.75">
      <c r="A53" s="1" t="s">
        <v>309</v>
      </c>
      <c r="B53" s="157"/>
    </row>
    <row r="54" spans="1:2" ht="15.75">
      <c r="A54" s="1" t="s">
        <v>293</v>
      </c>
      <c r="B54" s="157"/>
    </row>
  </sheetData>
  <sheetProtection password="B55E" sheet="1" objects="1" scenarios="1" selectLockedCells="1" selectUnlockedCells="1"/>
  <mergeCells count="5">
    <mergeCell ref="C42:G42"/>
    <mergeCell ref="B7:J7"/>
    <mergeCell ref="B5:I5"/>
    <mergeCell ref="B8:J10"/>
    <mergeCell ref="A19:J19"/>
  </mergeCells>
  <printOptions/>
  <pageMargins left="0.31" right="0.75" top="0.23" bottom="0.4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pane ySplit="1" topLeftCell="BM2" activePane="bottomLeft" state="frozen"/>
      <selection pane="topLeft" activeCell="M13" sqref="M13"/>
      <selection pane="bottomLeft" activeCell="H2" sqref="H2"/>
    </sheetView>
  </sheetViews>
  <sheetFormatPr defaultColWidth="9.140625" defaultRowHeight="12.75"/>
  <cols>
    <col min="1" max="1" width="3.7109375" style="0" customWidth="1"/>
    <col min="2" max="2" width="44.7109375" style="0" customWidth="1"/>
    <col min="3" max="3" width="9.28125" style="0" customWidth="1"/>
    <col min="4" max="5" width="12.8515625" style="0" customWidth="1"/>
  </cols>
  <sheetData>
    <row r="1" spans="3:6" ht="20.25" customHeight="1">
      <c r="C1" s="16"/>
      <c r="E1" s="291" t="s">
        <v>31</v>
      </c>
      <c r="F1" s="291"/>
    </row>
    <row r="2" spans="2:6" s="17" customFormat="1" ht="22.5">
      <c r="B2" s="288" t="s">
        <v>184</v>
      </c>
      <c r="C2" s="289"/>
      <c r="D2" s="289"/>
      <c r="E2" s="289"/>
      <c r="F2" s="289"/>
    </row>
    <row r="3" spans="2:6" s="17" customFormat="1" ht="22.5" customHeight="1">
      <c r="B3" s="288" t="s">
        <v>97</v>
      </c>
      <c r="C3" s="289"/>
      <c r="D3" s="289"/>
      <c r="E3" s="289"/>
      <c r="F3" s="289"/>
    </row>
    <row r="4" spans="2:6" s="17" customFormat="1" ht="22.5">
      <c r="B4" s="290" t="s">
        <v>307</v>
      </c>
      <c r="C4" s="289"/>
      <c r="D4" s="289"/>
      <c r="E4" s="289"/>
      <c r="F4" s="289"/>
    </row>
    <row r="5" spans="2:5" s="17" customFormat="1" ht="15.75">
      <c r="B5" s="18"/>
      <c r="C5" s="19"/>
      <c r="D5" s="19"/>
      <c r="E5" s="19"/>
    </row>
    <row r="6" spans="2:5" ht="39" customHeight="1">
      <c r="B6" s="20" t="s">
        <v>32</v>
      </c>
      <c r="C6" s="21" t="s">
        <v>33</v>
      </c>
      <c r="D6" s="21" t="s">
        <v>247</v>
      </c>
      <c r="E6" s="21" t="s">
        <v>186</v>
      </c>
    </row>
    <row r="7" spans="2:5" s="22" customFormat="1" ht="12">
      <c r="B7" s="23">
        <v>1</v>
      </c>
      <c r="C7" s="24">
        <v>2</v>
      </c>
      <c r="D7" s="24">
        <v>3</v>
      </c>
      <c r="E7" s="24">
        <v>3</v>
      </c>
    </row>
    <row r="8" spans="2:5" s="52" customFormat="1" ht="15">
      <c r="B8" s="25" t="s">
        <v>34</v>
      </c>
      <c r="C8" s="26"/>
      <c r="D8" s="44"/>
      <c r="E8" s="44"/>
    </row>
    <row r="9" spans="2:5" s="52" customFormat="1" ht="12.75">
      <c r="B9" s="27" t="s">
        <v>35</v>
      </c>
      <c r="C9" s="28"/>
      <c r="D9" s="29">
        <f>D10+D18</f>
        <v>384073</v>
      </c>
      <c r="E9" s="29">
        <f>E10+E18</f>
        <v>456286</v>
      </c>
    </row>
    <row r="10" spans="2:5" s="52" customFormat="1" ht="12.75">
      <c r="B10" s="27" t="s">
        <v>36</v>
      </c>
      <c r="C10" s="36"/>
      <c r="D10" s="30">
        <v>128351</v>
      </c>
      <c r="E10" s="30">
        <f>E11+E13</f>
        <v>183358</v>
      </c>
    </row>
    <row r="11" spans="2:5" s="52" customFormat="1" ht="16.5" customHeight="1">
      <c r="B11" s="27" t="s">
        <v>37</v>
      </c>
      <c r="C11" s="21" t="s">
        <v>26</v>
      </c>
      <c r="D11" s="30">
        <f>D12</f>
        <v>4300</v>
      </c>
      <c r="E11" s="30">
        <f>E12</f>
        <v>3298</v>
      </c>
    </row>
    <row r="12" spans="2:5" s="52" customFormat="1" ht="15" customHeight="1">
      <c r="B12" s="7" t="s">
        <v>38</v>
      </c>
      <c r="C12" s="36" t="s">
        <v>39</v>
      </c>
      <c r="D12" s="31">
        <v>4300</v>
      </c>
      <c r="E12" s="31">
        <v>3298</v>
      </c>
    </row>
    <row r="13" spans="2:5" s="52" customFormat="1" ht="12.75">
      <c r="B13" s="27" t="s">
        <v>40</v>
      </c>
      <c r="C13" s="21" t="s">
        <v>41</v>
      </c>
      <c r="D13" s="30">
        <f>D14+D15+D16</f>
        <v>124051</v>
      </c>
      <c r="E13" s="30">
        <f>E14+E15+E16</f>
        <v>180060</v>
      </c>
    </row>
    <row r="14" spans="2:5" s="52" customFormat="1" ht="12.75">
      <c r="B14" s="7" t="s">
        <v>42</v>
      </c>
      <c r="C14" s="36" t="s">
        <v>43</v>
      </c>
      <c r="D14" s="3">
        <v>30000</v>
      </c>
      <c r="E14" s="3">
        <v>40803</v>
      </c>
    </row>
    <row r="15" spans="2:5" s="52" customFormat="1" ht="12.75">
      <c r="B15" s="7" t="s">
        <v>44</v>
      </c>
      <c r="C15" s="36" t="s">
        <v>45</v>
      </c>
      <c r="D15" s="3">
        <v>20000</v>
      </c>
      <c r="E15" s="3">
        <v>32654</v>
      </c>
    </row>
    <row r="16" spans="2:5" s="52" customFormat="1" ht="12.75">
      <c r="B16" s="7" t="s">
        <v>46</v>
      </c>
      <c r="C16" s="36" t="s">
        <v>47</v>
      </c>
      <c r="D16" s="3">
        <v>74051</v>
      </c>
      <c r="E16" s="3">
        <v>106603</v>
      </c>
    </row>
    <row r="17" spans="2:5" s="52" customFormat="1" ht="12.75">
      <c r="B17" s="27" t="s">
        <v>48</v>
      </c>
      <c r="C17" s="21" t="s">
        <v>49</v>
      </c>
      <c r="D17" s="4">
        <v>0</v>
      </c>
      <c r="E17" s="4">
        <v>0</v>
      </c>
    </row>
    <row r="18" spans="2:5" s="52" customFormat="1" ht="12.75">
      <c r="B18" s="27" t="s">
        <v>50</v>
      </c>
      <c r="C18" s="21"/>
      <c r="D18" s="30">
        <f>D19+D26+D38+D39+D40+D41+D42</f>
        <v>255722</v>
      </c>
      <c r="E18" s="30">
        <f>E19+E26+E38+E39+E40+E42+E41</f>
        <v>272928</v>
      </c>
    </row>
    <row r="19" spans="2:5" s="52" customFormat="1" ht="12.75">
      <c r="B19" s="27" t="s">
        <v>51</v>
      </c>
      <c r="C19" s="21" t="s">
        <v>52</v>
      </c>
      <c r="D19" s="32">
        <f>D20+D21+D22+D23+D24+D25</f>
        <v>71942</v>
      </c>
      <c r="E19" s="32">
        <f>E20+E21+E22+E23+E24+E25</f>
        <v>77265</v>
      </c>
    </row>
    <row r="20" spans="2:5" s="52" customFormat="1" ht="12.75">
      <c r="B20" s="7" t="s">
        <v>53</v>
      </c>
      <c r="C20" s="36" t="s">
        <v>54</v>
      </c>
      <c r="D20" s="3">
        <v>20000</v>
      </c>
      <c r="E20" s="3">
        <v>19131</v>
      </c>
    </row>
    <row r="21" spans="2:5" s="52" customFormat="1" ht="12.75">
      <c r="B21" s="7" t="s">
        <v>55</v>
      </c>
      <c r="C21" s="36" t="s">
        <v>56</v>
      </c>
      <c r="D21" s="3">
        <v>17800</v>
      </c>
      <c r="E21" s="3">
        <v>21459</v>
      </c>
    </row>
    <row r="22" spans="2:5" s="52" customFormat="1" ht="12.75">
      <c r="B22" s="7" t="s">
        <v>57</v>
      </c>
      <c r="C22" s="36" t="s">
        <v>58</v>
      </c>
      <c r="D22" s="3">
        <v>32642</v>
      </c>
      <c r="E22" s="3">
        <v>35875</v>
      </c>
    </row>
    <row r="23" spans="2:5" s="52" customFormat="1" ht="12.75">
      <c r="B23" s="7" t="s">
        <v>59</v>
      </c>
      <c r="C23" s="36" t="s">
        <v>60</v>
      </c>
      <c r="D23" s="3">
        <v>1000</v>
      </c>
      <c r="E23" s="3">
        <v>768</v>
      </c>
    </row>
    <row r="24" spans="2:5" s="52" customFormat="1" ht="12.75" customHeight="1">
      <c r="B24" s="7" t="s">
        <v>61</v>
      </c>
      <c r="C24" s="36" t="s">
        <v>62</v>
      </c>
      <c r="D24" s="3">
        <v>500</v>
      </c>
      <c r="E24" s="3">
        <v>32</v>
      </c>
    </row>
    <row r="25" spans="2:5" s="52" customFormat="1" ht="12.75" hidden="1">
      <c r="B25" s="7" t="s">
        <v>63</v>
      </c>
      <c r="C25" s="36" t="s">
        <v>64</v>
      </c>
      <c r="D25" s="3">
        <v>0</v>
      </c>
      <c r="E25" s="3">
        <v>0</v>
      </c>
    </row>
    <row r="26" spans="2:5" s="52" customFormat="1" ht="12.75">
      <c r="B26" s="27" t="s">
        <v>65</v>
      </c>
      <c r="C26" s="21" t="s">
        <v>66</v>
      </c>
      <c r="D26" s="30">
        <f>D27+D28+D29+D30+D31+D32+D33+D34+D35+D37</f>
        <v>164059</v>
      </c>
      <c r="E26" s="30">
        <f>E27+E28+E29+E30+E31+E32+E33+E34+E35+E37+E36</f>
        <v>178670</v>
      </c>
    </row>
    <row r="27" spans="2:5" s="52" customFormat="1" ht="12" customHeight="1">
      <c r="B27" s="7" t="s">
        <v>67</v>
      </c>
      <c r="C27" s="36" t="s">
        <v>68</v>
      </c>
      <c r="D27" s="3">
        <v>12000</v>
      </c>
      <c r="E27" s="3">
        <v>11498</v>
      </c>
    </row>
    <row r="28" spans="2:5" s="52" customFormat="1" ht="0.75" customHeight="1" hidden="1">
      <c r="B28" s="7" t="s">
        <v>69</v>
      </c>
      <c r="C28" s="36" t="s">
        <v>70</v>
      </c>
      <c r="D28" s="3">
        <v>0</v>
      </c>
      <c r="E28" s="3">
        <v>0</v>
      </c>
    </row>
    <row r="29" spans="2:5" s="52" customFormat="1" ht="12.75">
      <c r="B29" s="7" t="s">
        <v>71</v>
      </c>
      <c r="C29" s="36" t="s">
        <v>72</v>
      </c>
      <c r="D29" s="3">
        <v>55000</v>
      </c>
      <c r="E29" s="3">
        <v>72634</v>
      </c>
    </row>
    <row r="30" spans="2:5" s="52" customFormat="1" ht="12.75">
      <c r="B30" s="7" t="s">
        <v>73</v>
      </c>
      <c r="C30" s="36" t="s">
        <v>74</v>
      </c>
      <c r="D30" s="3">
        <v>2500</v>
      </c>
      <c r="E30" s="3">
        <v>2539</v>
      </c>
    </row>
    <row r="31" spans="2:5" s="52" customFormat="1" ht="12" customHeight="1">
      <c r="B31" s="7" t="s">
        <v>75</v>
      </c>
      <c r="C31" s="36" t="s">
        <v>76</v>
      </c>
      <c r="D31" s="3">
        <v>53000</v>
      </c>
      <c r="E31" s="3">
        <v>55422</v>
      </c>
    </row>
    <row r="32" spans="2:5" s="52" customFormat="1" ht="12.75" hidden="1">
      <c r="B32" s="7" t="s">
        <v>77</v>
      </c>
      <c r="C32" s="36" t="s">
        <v>78</v>
      </c>
      <c r="D32" s="3">
        <v>0</v>
      </c>
      <c r="E32" s="3">
        <v>0</v>
      </c>
    </row>
    <row r="33" spans="2:5" s="52" customFormat="1" ht="12.75">
      <c r="B33" s="7" t="s">
        <v>79</v>
      </c>
      <c r="C33" s="36" t="s">
        <v>80</v>
      </c>
      <c r="D33" s="3">
        <v>5500</v>
      </c>
      <c r="E33" s="3">
        <v>5532</v>
      </c>
    </row>
    <row r="34" spans="2:5" s="52" customFormat="1" ht="14.25" customHeight="1">
      <c r="B34" s="7" t="s">
        <v>81</v>
      </c>
      <c r="C34" s="36" t="s">
        <v>82</v>
      </c>
      <c r="D34" s="3">
        <v>35759</v>
      </c>
      <c r="E34" s="3">
        <v>30952</v>
      </c>
    </row>
    <row r="35" spans="2:5" s="52" customFormat="1" ht="1.5" customHeight="1" hidden="1">
      <c r="B35" s="7" t="s">
        <v>83</v>
      </c>
      <c r="C35" s="36" t="s">
        <v>84</v>
      </c>
      <c r="D35" s="3">
        <v>0</v>
      </c>
      <c r="E35" s="3">
        <v>0</v>
      </c>
    </row>
    <row r="36" spans="2:5" s="52" customFormat="1" ht="12.75" customHeight="1">
      <c r="B36" s="7" t="s">
        <v>260</v>
      </c>
      <c r="C36" s="36">
        <v>2717</v>
      </c>
      <c r="D36" s="3"/>
      <c r="E36" s="3">
        <v>89</v>
      </c>
    </row>
    <row r="37" spans="2:5" s="52" customFormat="1" ht="12.75">
      <c r="B37" s="7" t="s">
        <v>261</v>
      </c>
      <c r="C37" s="36" t="s">
        <v>85</v>
      </c>
      <c r="D37" s="3">
        <v>300</v>
      </c>
      <c r="E37" s="3">
        <v>4</v>
      </c>
    </row>
    <row r="38" spans="2:5" s="52" customFormat="1" ht="12.75">
      <c r="B38" s="27" t="s">
        <v>86</v>
      </c>
      <c r="C38" s="21" t="s">
        <v>87</v>
      </c>
      <c r="D38" s="4">
        <v>10040</v>
      </c>
      <c r="E38" s="4">
        <v>11998</v>
      </c>
    </row>
    <row r="39" spans="2:5" s="52" customFormat="1" ht="12.75">
      <c r="B39" s="27" t="s">
        <v>88</v>
      </c>
      <c r="C39" s="21" t="s">
        <v>89</v>
      </c>
      <c r="D39" s="4">
        <v>4500</v>
      </c>
      <c r="E39" s="4">
        <v>1496</v>
      </c>
    </row>
    <row r="40" spans="2:5" s="52" customFormat="1" ht="12.75">
      <c r="B40" s="27" t="s">
        <v>252</v>
      </c>
      <c r="C40" s="21" t="s">
        <v>253</v>
      </c>
      <c r="D40" s="242"/>
      <c r="E40" s="242">
        <v>-1682</v>
      </c>
    </row>
    <row r="41" spans="2:5" s="52" customFormat="1" ht="12.75">
      <c r="B41" s="27" t="s">
        <v>287</v>
      </c>
      <c r="C41" s="21" t="s">
        <v>288</v>
      </c>
      <c r="D41" s="242">
        <v>211</v>
      </c>
      <c r="E41" s="242">
        <v>211</v>
      </c>
    </row>
    <row r="42" spans="2:5" s="52" customFormat="1" ht="12.75">
      <c r="B42" s="27" t="s">
        <v>276</v>
      </c>
      <c r="C42" s="21" t="s">
        <v>277</v>
      </c>
      <c r="D42" s="242">
        <v>4970</v>
      </c>
      <c r="E42" s="242">
        <v>4970</v>
      </c>
    </row>
    <row r="43" spans="2:5" s="52" customFormat="1" ht="12.75" customHeight="1">
      <c r="B43" s="25"/>
      <c r="C43" s="33"/>
      <c r="D43" s="46"/>
      <c r="E43" s="46"/>
    </row>
    <row r="44" spans="2:5" s="52" customFormat="1" ht="12.75">
      <c r="B44" s="34" t="s">
        <v>90</v>
      </c>
      <c r="C44" s="35" t="s">
        <v>91</v>
      </c>
      <c r="D44" s="29">
        <f>D46+D47+D45+D49+D48</f>
        <v>2315428</v>
      </c>
      <c r="E44" s="29">
        <f>E46+E47+E45+E49+E48+E50</f>
        <v>2311351</v>
      </c>
    </row>
    <row r="45" spans="2:5" s="52" customFormat="1" ht="12.75">
      <c r="B45" s="7" t="s">
        <v>196</v>
      </c>
      <c r="C45" s="36" t="s">
        <v>92</v>
      </c>
      <c r="D45" s="270">
        <v>1591228</v>
      </c>
      <c r="E45" s="270">
        <v>1591228</v>
      </c>
    </row>
    <row r="46" spans="2:5" s="52" customFormat="1" ht="12.75">
      <c r="B46" s="7" t="s">
        <v>198</v>
      </c>
      <c r="C46" s="36" t="s">
        <v>93</v>
      </c>
      <c r="D46" s="271">
        <v>374600</v>
      </c>
      <c r="E46" s="271">
        <v>374600</v>
      </c>
    </row>
    <row r="47" spans="2:5" s="52" customFormat="1" ht="12.75">
      <c r="B47" s="7" t="s">
        <v>197</v>
      </c>
      <c r="C47" s="36" t="s">
        <v>94</v>
      </c>
      <c r="D47" s="271">
        <v>167200</v>
      </c>
      <c r="E47" s="271">
        <v>163217</v>
      </c>
    </row>
    <row r="48" spans="2:5" s="52" customFormat="1" ht="12.75">
      <c r="B48" s="7" t="s">
        <v>267</v>
      </c>
      <c r="C48" s="36" t="s">
        <v>268</v>
      </c>
      <c r="D48" s="271">
        <v>115791</v>
      </c>
      <c r="E48" s="271">
        <v>115791</v>
      </c>
    </row>
    <row r="49" spans="2:5" s="52" customFormat="1" ht="12.75">
      <c r="B49" s="7" t="s">
        <v>262</v>
      </c>
      <c r="C49" s="36" t="s">
        <v>269</v>
      </c>
      <c r="D49" s="271">
        <v>66609</v>
      </c>
      <c r="E49" s="271">
        <v>66609</v>
      </c>
    </row>
    <row r="50" spans="2:5" s="52" customFormat="1" ht="12.75">
      <c r="B50" s="164" t="s">
        <v>296</v>
      </c>
      <c r="C50" s="165" t="s">
        <v>295</v>
      </c>
      <c r="D50" s="272"/>
      <c r="E50" s="272">
        <v>-94</v>
      </c>
    </row>
    <row r="51" spans="2:5" s="52" customFormat="1" ht="13.5" thickBot="1">
      <c r="B51" s="164"/>
      <c r="C51" s="165"/>
      <c r="D51" s="166"/>
      <c r="E51" s="166"/>
    </row>
    <row r="52" spans="2:5" s="51" customFormat="1" ht="13.5" thickBot="1">
      <c r="B52" s="170" t="s">
        <v>187</v>
      </c>
      <c r="C52" s="171" t="s">
        <v>189</v>
      </c>
      <c r="D52" s="172">
        <f>D54+D55+D53</f>
        <v>225886</v>
      </c>
      <c r="E52" s="173">
        <f>E54+E55+E53</f>
        <v>207216</v>
      </c>
    </row>
    <row r="53" spans="2:5" s="52" customFormat="1" ht="12.75">
      <c r="B53" s="167" t="s">
        <v>188</v>
      </c>
      <c r="C53" s="168" t="s">
        <v>192</v>
      </c>
      <c r="D53" s="169">
        <v>58449</v>
      </c>
      <c r="E53" s="169">
        <v>58449</v>
      </c>
    </row>
    <row r="54" spans="2:5" s="52" customFormat="1" ht="12.75">
      <c r="B54" s="45" t="s">
        <v>191</v>
      </c>
      <c r="C54" s="42" t="s">
        <v>193</v>
      </c>
      <c r="D54" s="163"/>
      <c r="E54" s="163">
        <v>-18670</v>
      </c>
    </row>
    <row r="55" spans="2:5" s="52" customFormat="1" ht="12.75">
      <c r="B55" s="45" t="s">
        <v>190</v>
      </c>
      <c r="C55" s="42" t="s">
        <v>194</v>
      </c>
      <c r="D55" s="163">
        <v>167437</v>
      </c>
      <c r="E55" s="163">
        <v>167437</v>
      </c>
    </row>
    <row r="56" spans="2:5" s="52" customFormat="1" ht="13.5" thickBot="1">
      <c r="B56" s="164"/>
      <c r="C56" s="165"/>
      <c r="D56" s="166"/>
      <c r="E56" s="166"/>
    </row>
    <row r="57" spans="2:5" s="52" customFormat="1" ht="13.5" thickBot="1">
      <c r="B57" s="266" t="s">
        <v>278</v>
      </c>
      <c r="C57" s="171" t="s">
        <v>279</v>
      </c>
      <c r="D57" s="267"/>
      <c r="E57" s="268">
        <v>4593</v>
      </c>
    </row>
    <row r="58" spans="2:5" s="52" customFormat="1" ht="13.5" thickBot="1">
      <c r="B58" s="264"/>
      <c r="C58" s="47"/>
      <c r="D58" s="265"/>
      <c r="E58" s="265"/>
    </row>
    <row r="59" spans="2:5" s="52" customFormat="1" ht="12" customHeight="1" thickBot="1">
      <c r="B59" s="177" t="s">
        <v>195</v>
      </c>
      <c r="C59" s="178" t="s">
        <v>201</v>
      </c>
      <c r="D59" s="179">
        <f>D63</f>
        <v>177362</v>
      </c>
      <c r="E59" s="180">
        <f>E63+E64+E61+E62</f>
        <v>-89452</v>
      </c>
    </row>
    <row r="60" spans="2:5" s="52" customFormat="1" ht="12" customHeight="1" hidden="1">
      <c r="B60" s="34" t="s">
        <v>95</v>
      </c>
      <c r="C60" s="35" t="s">
        <v>96</v>
      </c>
      <c r="D60" s="37">
        <v>0</v>
      </c>
      <c r="E60" s="37">
        <v>0</v>
      </c>
    </row>
    <row r="61" spans="2:5" s="52" customFormat="1" ht="13.5" customHeight="1">
      <c r="B61" s="7" t="s">
        <v>254</v>
      </c>
      <c r="C61" s="36" t="s">
        <v>255</v>
      </c>
      <c r="D61" s="38">
        <v>0</v>
      </c>
      <c r="E61" s="38">
        <v>2078</v>
      </c>
    </row>
    <row r="62" spans="2:5" s="52" customFormat="1" ht="13.5" customHeight="1">
      <c r="B62" s="7" t="s">
        <v>289</v>
      </c>
      <c r="C62" s="36" t="s">
        <v>290</v>
      </c>
      <c r="D62" s="38"/>
      <c r="E62" s="4">
        <v>-37346</v>
      </c>
    </row>
    <row r="63" spans="2:5" s="52" customFormat="1" ht="12.75">
      <c r="B63" s="143" t="s">
        <v>200</v>
      </c>
      <c r="C63" s="36" t="s">
        <v>291</v>
      </c>
      <c r="D63" s="274">
        <v>177362</v>
      </c>
      <c r="E63" s="274">
        <v>177362</v>
      </c>
    </row>
    <row r="64" spans="2:5" s="52" customFormat="1" ht="12.75">
      <c r="B64" s="176" t="s">
        <v>199</v>
      </c>
      <c r="C64" s="36" t="s">
        <v>292</v>
      </c>
      <c r="D64" s="175"/>
      <c r="E64" s="273">
        <v>-231546</v>
      </c>
    </row>
    <row r="65" spans="2:5" s="52" customFormat="1" ht="12.75">
      <c r="B65" s="174"/>
      <c r="C65" s="42"/>
      <c r="D65" s="175"/>
      <c r="E65" s="175"/>
    </row>
    <row r="66" spans="2:5" s="52" customFormat="1" ht="14.25" customHeight="1">
      <c r="B66" s="45"/>
      <c r="C66" s="42"/>
      <c r="D66" s="44"/>
      <c r="E66" s="44"/>
    </row>
    <row r="67" spans="2:5" s="52" customFormat="1" ht="12.75">
      <c r="B67" s="39" t="s">
        <v>202</v>
      </c>
      <c r="C67" s="40"/>
      <c r="D67" s="41">
        <f>D59+D44+D9+D52</f>
        <v>3102749</v>
      </c>
      <c r="E67" s="41">
        <f>E59+E44+E9+E52+E57</f>
        <v>2889994</v>
      </c>
    </row>
    <row r="68" spans="2:5" s="52" customFormat="1" ht="14.25" customHeight="1">
      <c r="B68" s="25"/>
      <c r="C68" s="42"/>
      <c r="D68" s="44"/>
      <c r="E68" s="44"/>
    </row>
    <row r="69" s="52" customFormat="1" ht="12.75">
      <c r="B69" s="6"/>
    </row>
    <row r="70" s="52" customFormat="1" ht="12.75">
      <c r="A70" s="6" t="s">
        <v>310</v>
      </c>
    </row>
    <row r="71" spans="1:6" s="52" customFormat="1" ht="12.75">
      <c r="A71" s="6" t="s">
        <v>110</v>
      </c>
      <c r="B71" s="53"/>
      <c r="C71" s="54"/>
      <c r="D71" s="54"/>
      <c r="E71" s="54"/>
      <c r="F71" s="54"/>
    </row>
    <row r="72" s="52" customFormat="1" ht="12.75"/>
  </sheetData>
  <sheetProtection password="B55E" sheet="1" objects="1" scenarios="1" selectLockedCells="1" selectUnlockedCells="1"/>
  <mergeCells count="4">
    <mergeCell ref="B2:F2"/>
    <mergeCell ref="B3:F3"/>
    <mergeCell ref="B4:F4"/>
    <mergeCell ref="E1:F1"/>
  </mergeCells>
  <printOptions/>
  <pageMargins left="0.45" right="0.75" top="0.3" bottom="0.21" header="0.21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pane ySplit="10" topLeftCell="BM11" activePane="bottomLeft" state="frozen"/>
      <selection pane="topLeft" activeCell="M13" sqref="M13"/>
      <selection pane="bottomLeft" activeCell="F3" sqref="F3"/>
    </sheetView>
  </sheetViews>
  <sheetFormatPr defaultColWidth="9.140625" defaultRowHeight="12.75"/>
  <cols>
    <col min="1" max="1" width="3.140625" style="0" customWidth="1"/>
    <col min="2" max="2" width="58.00390625" style="0" customWidth="1"/>
    <col min="3" max="3" width="5.57421875" style="0" bestFit="1" customWidth="1"/>
    <col min="4" max="5" width="14.8515625" style="0" customWidth="1"/>
    <col min="6" max="6" width="10.140625" style="0" bestFit="1" customWidth="1"/>
  </cols>
  <sheetData>
    <row r="1" spans="1:5" ht="12.75" customHeight="1">
      <c r="A1" s="8"/>
      <c r="B1" s="8"/>
      <c r="C1" s="291" t="s">
        <v>27</v>
      </c>
      <c r="D1" s="292"/>
      <c r="E1" s="292"/>
    </row>
    <row r="3" spans="2:4" ht="23.25">
      <c r="B3" s="295" t="s">
        <v>184</v>
      </c>
      <c r="C3" s="296"/>
      <c r="D3" s="296"/>
    </row>
    <row r="4" spans="1:4" ht="23.25">
      <c r="A4" s="10"/>
      <c r="B4" s="295" t="s">
        <v>137</v>
      </c>
      <c r="C4" s="296"/>
      <c r="D4" s="296"/>
    </row>
    <row r="5" spans="1:6" ht="22.5">
      <c r="A5" s="10"/>
      <c r="B5" s="297" t="s">
        <v>307</v>
      </c>
      <c r="C5" s="298"/>
      <c r="D5" s="298"/>
      <c r="E5" s="298"/>
      <c r="F5" s="298"/>
    </row>
    <row r="7" spans="2:5" ht="15.75">
      <c r="B7" s="11"/>
      <c r="C7" s="12"/>
      <c r="D7" s="293" t="s">
        <v>28</v>
      </c>
      <c r="E7" s="293" t="s">
        <v>28</v>
      </c>
    </row>
    <row r="8" spans="2:5" ht="12.75">
      <c r="B8" s="13" t="s">
        <v>29</v>
      </c>
      <c r="C8" s="14"/>
      <c r="D8" s="294"/>
      <c r="E8" s="294"/>
    </row>
    <row r="9" spans="2:5" ht="12.75">
      <c r="B9" s="15" t="s">
        <v>112</v>
      </c>
      <c r="C9" s="60" t="s">
        <v>11</v>
      </c>
      <c r="D9" s="21" t="s">
        <v>312</v>
      </c>
      <c r="E9" s="58" t="s">
        <v>185</v>
      </c>
    </row>
    <row r="10" spans="2:5" ht="13.5" thickBot="1">
      <c r="B10" s="50">
        <v>1</v>
      </c>
      <c r="C10" s="59">
        <v>2</v>
      </c>
      <c r="D10" s="49">
        <v>3</v>
      </c>
      <c r="E10" s="49">
        <v>3</v>
      </c>
    </row>
    <row r="11" spans="2:5" s="135" customFormat="1" ht="13.5" thickBot="1">
      <c r="B11" s="136" t="s">
        <v>21</v>
      </c>
      <c r="C11" s="137" t="s">
        <v>11</v>
      </c>
      <c r="D11" s="246">
        <f>D13+D14+D12</f>
        <v>723288</v>
      </c>
      <c r="E11" s="246">
        <f>E13+E14+E12</f>
        <v>663836</v>
      </c>
    </row>
    <row r="12" spans="2:5" s="135" customFormat="1" ht="12.75">
      <c r="B12" s="257" t="s">
        <v>266</v>
      </c>
      <c r="C12" s="60"/>
      <c r="D12" s="253">
        <v>22813</v>
      </c>
      <c r="E12" s="253">
        <v>22813</v>
      </c>
    </row>
    <row r="13" spans="1:5" s="54" customFormat="1" ht="12.75">
      <c r="A13" s="9"/>
      <c r="B13" s="119" t="s">
        <v>12</v>
      </c>
      <c r="C13" s="120"/>
      <c r="D13" s="251">
        <v>652875</v>
      </c>
      <c r="E13" s="251">
        <v>597290</v>
      </c>
    </row>
    <row r="14" spans="1:5" s="52" customFormat="1" ht="13.5" thickBot="1">
      <c r="A14" s="54"/>
      <c r="B14" s="121" t="s">
        <v>106</v>
      </c>
      <c r="C14" s="122"/>
      <c r="D14" s="255">
        <v>47600</v>
      </c>
      <c r="E14" s="255">
        <v>43733</v>
      </c>
    </row>
    <row r="15" spans="2:5" s="135" customFormat="1" ht="13.5" thickBot="1">
      <c r="B15" s="139" t="s">
        <v>22</v>
      </c>
      <c r="C15" s="137" t="s">
        <v>11</v>
      </c>
      <c r="D15" s="246">
        <f>D16+D17+D19+D18</f>
        <v>179266</v>
      </c>
      <c r="E15" s="246">
        <f>E16+E17+E19+E18</f>
        <v>154278</v>
      </c>
    </row>
    <row r="16" spans="2:5" s="52" customFormat="1" ht="12.75">
      <c r="B16" s="119" t="s">
        <v>165</v>
      </c>
      <c r="C16" s="120"/>
      <c r="D16" s="251">
        <v>60467</v>
      </c>
      <c r="E16" s="251">
        <v>53145</v>
      </c>
    </row>
    <row r="17" spans="2:5" s="52" customFormat="1" ht="12.75">
      <c r="B17" s="121" t="s">
        <v>107</v>
      </c>
      <c r="C17" s="123"/>
      <c r="D17" s="255">
        <v>18399</v>
      </c>
      <c r="E17" s="255">
        <v>10913</v>
      </c>
    </row>
    <row r="18" spans="2:5" s="52" customFormat="1" ht="12.75">
      <c r="B18" s="121" t="s">
        <v>270</v>
      </c>
      <c r="C18" s="122"/>
      <c r="D18" s="255">
        <v>97514</v>
      </c>
      <c r="E18" s="255">
        <v>90220</v>
      </c>
    </row>
    <row r="19" spans="2:5" s="52" customFormat="1" ht="13.5" thickBot="1">
      <c r="B19" s="121" t="s">
        <v>23</v>
      </c>
      <c r="C19" s="122"/>
      <c r="D19" s="255">
        <v>2886</v>
      </c>
      <c r="E19" s="255"/>
    </row>
    <row r="20" spans="2:6" s="135" customFormat="1" ht="13.5" thickBot="1">
      <c r="B20" s="136" t="s">
        <v>24</v>
      </c>
      <c r="C20" s="137" t="s">
        <v>11</v>
      </c>
      <c r="D20" s="246">
        <f>D21+D22+D23</f>
        <v>1290945</v>
      </c>
      <c r="E20" s="246">
        <f>E21+E22+E23</f>
        <v>1218410</v>
      </c>
      <c r="F20" s="138"/>
    </row>
    <row r="21" spans="2:6" s="52" customFormat="1" ht="12.75">
      <c r="B21" s="124" t="s">
        <v>25</v>
      </c>
      <c r="C21" s="125"/>
      <c r="D21" s="247">
        <v>397340</v>
      </c>
      <c r="E21" s="247">
        <v>372302</v>
      </c>
      <c r="F21" s="126"/>
    </row>
    <row r="22" spans="2:6" s="52" customFormat="1" ht="12.75">
      <c r="B22" s="127" t="s">
        <v>143</v>
      </c>
      <c r="C22" s="128"/>
      <c r="D22" s="247">
        <v>809588</v>
      </c>
      <c r="E22" s="247">
        <v>780554</v>
      </c>
      <c r="F22" s="126"/>
    </row>
    <row r="23" spans="2:6" s="52" customFormat="1" ht="13.5" thickBot="1">
      <c r="B23" s="127" t="s">
        <v>99</v>
      </c>
      <c r="C23" s="129"/>
      <c r="D23" s="247">
        <v>84017</v>
      </c>
      <c r="E23" s="247">
        <v>65554</v>
      </c>
      <c r="F23" s="126"/>
    </row>
    <row r="24" spans="2:6" s="135" customFormat="1" ht="13.5" thickBot="1">
      <c r="B24" s="136" t="s">
        <v>13</v>
      </c>
      <c r="C24" s="137" t="s">
        <v>11</v>
      </c>
      <c r="D24" s="246">
        <f>D25+D26+D27</f>
        <v>48555</v>
      </c>
      <c r="E24" s="246">
        <f>E25+E26+E27</f>
        <v>36460</v>
      </c>
      <c r="F24" s="138"/>
    </row>
    <row r="25" spans="2:6" s="52" customFormat="1" ht="12.75">
      <c r="B25" s="124" t="s">
        <v>100</v>
      </c>
      <c r="C25" s="120"/>
      <c r="D25" s="247">
        <v>9670</v>
      </c>
      <c r="E25" s="247">
        <v>8139</v>
      </c>
      <c r="F25" s="126"/>
    </row>
    <row r="26" spans="2:6" s="52" customFormat="1" ht="12.75">
      <c r="B26" s="131" t="s">
        <v>98</v>
      </c>
      <c r="C26" s="129"/>
      <c r="D26" s="251">
        <v>29805</v>
      </c>
      <c r="E26" s="251">
        <v>23790</v>
      </c>
      <c r="F26" s="126"/>
    </row>
    <row r="27" spans="2:6" s="52" customFormat="1" ht="13.5" thickBot="1">
      <c r="B27" s="131" t="s">
        <v>297</v>
      </c>
      <c r="C27" s="129"/>
      <c r="D27" s="275">
        <v>9080</v>
      </c>
      <c r="E27" s="275">
        <v>4531</v>
      </c>
      <c r="F27" s="126"/>
    </row>
    <row r="28" spans="2:6" s="135" customFormat="1" ht="13.5" thickBot="1">
      <c r="B28" s="136" t="s">
        <v>14</v>
      </c>
      <c r="C28" s="134" t="s">
        <v>11</v>
      </c>
      <c r="D28" s="246">
        <f>D29+D30+D31+D32</f>
        <v>357948</v>
      </c>
      <c r="E28" s="246">
        <f>E29+E30+E31+E32</f>
        <v>353627</v>
      </c>
      <c r="F28" s="138"/>
    </row>
    <row r="29" spans="2:6" s="52" customFormat="1" ht="12.75">
      <c r="B29" s="124" t="s">
        <v>101</v>
      </c>
      <c r="C29" s="130"/>
      <c r="D29" s="247">
        <v>144560</v>
      </c>
      <c r="E29" s="247">
        <v>143242</v>
      </c>
      <c r="F29" s="126"/>
    </row>
    <row r="30" spans="2:6" s="52" customFormat="1" ht="12.75">
      <c r="B30" s="127" t="s">
        <v>102</v>
      </c>
      <c r="C30" s="128"/>
      <c r="D30" s="247">
        <v>11493</v>
      </c>
      <c r="E30" s="247">
        <v>11493</v>
      </c>
      <c r="F30" s="126"/>
    </row>
    <row r="31" spans="2:6" s="52" customFormat="1" ht="12.75">
      <c r="B31" s="127" t="s">
        <v>103</v>
      </c>
      <c r="C31" s="128"/>
      <c r="D31" s="247">
        <v>192650</v>
      </c>
      <c r="E31" s="247">
        <v>192650</v>
      </c>
      <c r="F31" s="126"/>
    </row>
    <row r="32" spans="2:6" s="52" customFormat="1" ht="13.5" thickBot="1">
      <c r="B32" s="127" t="s">
        <v>111</v>
      </c>
      <c r="C32" s="129"/>
      <c r="D32" s="248">
        <v>9245</v>
      </c>
      <c r="E32" s="247">
        <v>6242</v>
      </c>
      <c r="F32" s="126"/>
    </row>
    <row r="33" spans="2:6" s="135" customFormat="1" ht="13.5" thickBot="1">
      <c r="B33" s="136" t="s">
        <v>15</v>
      </c>
      <c r="C33" s="137" t="s">
        <v>11</v>
      </c>
      <c r="D33" s="246">
        <f>D34+D35+D36+D37</f>
        <v>153260</v>
      </c>
      <c r="E33" s="246">
        <f>E34+E35+E36+E37</f>
        <v>153092</v>
      </c>
      <c r="F33" s="138"/>
    </row>
    <row r="34" spans="2:6" s="52" customFormat="1" ht="12.75">
      <c r="B34" s="124" t="s">
        <v>104</v>
      </c>
      <c r="C34" s="120"/>
      <c r="D34" s="247">
        <v>2461</v>
      </c>
      <c r="E34" s="247">
        <v>2461</v>
      </c>
      <c r="F34" s="126"/>
    </row>
    <row r="35" spans="2:6" s="52" customFormat="1" ht="12.75">
      <c r="B35" s="127" t="s">
        <v>16</v>
      </c>
      <c r="C35" s="128"/>
      <c r="D35" s="247">
        <v>41774</v>
      </c>
      <c r="E35" s="247">
        <v>41774</v>
      </c>
      <c r="F35" s="126"/>
    </row>
    <row r="36" spans="2:6" s="52" customFormat="1" ht="12.75">
      <c r="B36" s="127" t="s">
        <v>17</v>
      </c>
      <c r="C36" s="128"/>
      <c r="D36" s="247">
        <v>4828</v>
      </c>
      <c r="E36" s="247">
        <v>4660</v>
      </c>
      <c r="F36" s="126"/>
    </row>
    <row r="37" spans="2:6" s="52" customFormat="1" ht="13.5" thickBot="1">
      <c r="B37" s="127" t="s">
        <v>105</v>
      </c>
      <c r="C37" s="129"/>
      <c r="D37" s="247">
        <v>104197</v>
      </c>
      <c r="E37" s="247">
        <v>104197</v>
      </c>
      <c r="F37" s="126"/>
    </row>
    <row r="38" spans="2:6" s="135" customFormat="1" ht="13.5" thickBot="1">
      <c r="B38" s="136" t="s">
        <v>18</v>
      </c>
      <c r="C38" s="137" t="s">
        <v>11</v>
      </c>
      <c r="D38" s="249">
        <f>D39+D40+D41</f>
        <v>99535</v>
      </c>
      <c r="E38" s="249">
        <f>E39+E40+E41</f>
        <v>96665</v>
      </c>
      <c r="F38" s="138"/>
    </row>
    <row r="39" spans="2:6" s="52" customFormat="1" ht="12.75">
      <c r="B39" s="124" t="s">
        <v>280</v>
      </c>
      <c r="C39" s="125"/>
      <c r="D39" s="248">
        <v>7170</v>
      </c>
      <c r="E39" s="248">
        <v>5736</v>
      </c>
      <c r="F39" s="126"/>
    </row>
    <row r="40" spans="2:6" s="52" customFormat="1" ht="12.75">
      <c r="B40" s="127" t="s">
        <v>19</v>
      </c>
      <c r="C40" s="128"/>
      <c r="D40" s="247">
        <v>84300</v>
      </c>
      <c r="E40" s="247">
        <v>84300</v>
      </c>
      <c r="F40" s="126"/>
    </row>
    <row r="41" spans="2:6" s="52" customFormat="1" ht="13.5" thickBot="1">
      <c r="B41" s="127" t="s">
        <v>20</v>
      </c>
      <c r="C41" s="129"/>
      <c r="D41" s="250">
        <v>8065</v>
      </c>
      <c r="E41" s="250">
        <v>6629</v>
      </c>
      <c r="F41" s="126"/>
    </row>
    <row r="42" spans="2:6" s="135" customFormat="1" ht="13.5" thickBot="1">
      <c r="B42" s="136" t="s">
        <v>6</v>
      </c>
      <c r="C42" s="137" t="s">
        <v>11</v>
      </c>
      <c r="D42" s="246">
        <f>D43+D44+D45+D46</f>
        <v>237604</v>
      </c>
      <c r="E42" s="246">
        <f>E43+E44+E45+E46</f>
        <v>201278</v>
      </c>
      <c r="F42" s="138"/>
    </row>
    <row r="43" spans="2:6" s="52" customFormat="1" ht="12.75">
      <c r="B43" s="124" t="s">
        <v>7</v>
      </c>
      <c r="C43" s="125"/>
      <c r="D43" s="247">
        <v>115175</v>
      </c>
      <c r="E43" s="247">
        <v>83404</v>
      </c>
      <c r="F43" s="126"/>
    </row>
    <row r="44" spans="2:6" s="52" customFormat="1" ht="12.75">
      <c r="B44" s="127" t="s">
        <v>108</v>
      </c>
      <c r="C44" s="123"/>
      <c r="D44" s="247">
        <v>38490</v>
      </c>
      <c r="E44" s="247">
        <v>38490</v>
      </c>
      <c r="F44" s="126"/>
    </row>
    <row r="45" spans="2:6" s="52" customFormat="1" ht="12.75">
      <c r="B45" s="127" t="s">
        <v>8</v>
      </c>
      <c r="C45" s="123"/>
      <c r="D45" s="247">
        <v>5204</v>
      </c>
      <c r="E45" s="247">
        <v>649</v>
      </c>
      <c r="F45" s="126"/>
    </row>
    <row r="46" spans="2:6" s="52" customFormat="1" ht="13.5" thickBot="1">
      <c r="B46" s="131" t="s">
        <v>109</v>
      </c>
      <c r="C46" s="122"/>
      <c r="D46" s="251">
        <v>78735</v>
      </c>
      <c r="E46" s="251">
        <v>78735</v>
      </c>
      <c r="F46" s="126"/>
    </row>
    <row r="47" spans="2:6" s="135" customFormat="1" ht="13.5" thickBot="1">
      <c r="B47" s="136" t="s">
        <v>10</v>
      </c>
      <c r="C47" s="137" t="s">
        <v>11</v>
      </c>
      <c r="D47" s="252">
        <f>D48</f>
        <v>12348</v>
      </c>
      <c r="E47" s="252">
        <f>E48</f>
        <v>12348</v>
      </c>
      <c r="F47" s="138"/>
    </row>
    <row r="48" spans="2:6" s="52" customFormat="1" ht="13.5" thickBot="1">
      <c r="B48" s="124" t="s">
        <v>9</v>
      </c>
      <c r="C48" s="132"/>
      <c r="D48" s="253">
        <v>12348</v>
      </c>
      <c r="E48" s="253">
        <v>12348</v>
      </c>
      <c r="F48" s="126"/>
    </row>
    <row r="49" spans="2:5" s="135" customFormat="1" ht="16.5" thickBot="1">
      <c r="B49" s="133" t="s">
        <v>30</v>
      </c>
      <c r="C49" s="134" t="s">
        <v>11</v>
      </c>
      <c r="D49" s="246">
        <f>D11+D15+D20+D24+D28+D33+D38+D42+D47</f>
        <v>3102749</v>
      </c>
      <c r="E49" s="246">
        <f>E11+E15+E20+E24+E28+E33+E38+E42+E47</f>
        <v>2889994</v>
      </c>
    </row>
    <row r="50" spans="2:5" ht="15.75">
      <c r="B50" s="55"/>
      <c r="C50" s="57"/>
      <c r="D50" s="254"/>
      <c r="E50" s="254"/>
    </row>
    <row r="51" spans="2:5" s="100" customFormat="1" ht="15.75">
      <c r="B51" s="98"/>
      <c r="C51" s="99"/>
      <c r="D51" s="256"/>
      <c r="E51" s="256"/>
    </row>
    <row r="52" spans="1:2" ht="13.5">
      <c r="A52" s="1" t="s">
        <v>139</v>
      </c>
      <c r="B52" s="1" t="s">
        <v>311</v>
      </c>
    </row>
    <row r="53" spans="1:2" ht="13.5">
      <c r="A53" s="1" t="s">
        <v>140</v>
      </c>
      <c r="B53" s="1" t="s">
        <v>141</v>
      </c>
    </row>
    <row r="54" spans="2:5" s="100" customFormat="1" ht="12.75">
      <c r="B54" s="95"/>
      <c r="C54" s="57"/>
      <c r="D54" s="56"/>
      <c r="E54" s="56"/>
    </row>
    <row r="55" spans="2:5" s="100" customFormat="1" ht="12.75">
      <c r="B55" s="95"/>
      <c r="C55" s="57"/>
      <c r="D55" s="56"/>
      <c r="E55" s="56"/>
    </row>
    <row r="56" spans="2:5" s="100" customFormat="1" ht="12.75">
      <c r="B56" s="95"/>
      <c r="C56" s="57"/>
      <c r="D56" s="56"/>
      <c r="E56" s="56"/>
    </row>
    <row r="57" spans="2:5" s="100" customFormat="1" ht="12.75">
      <c r="B57" s="95"/>
      <c r="C57" s="57"/>
      <c r="D57" s="56"/>
      <c r="E57" s="56"/>
    </row>
    <row r="58" spans="2:5" s="100" customFormat="1" ht="12.75">
      <c r="B58" s="95"/>
      <c r="C58" s="57"/>
      <c r="D58" s="56"/>
      <c r="E58" s="56"/>
    </row>
    <row r="59" spans="2:5" s="100" customFormat="1" ht="12.75">
      <c r="B59" s="95"/>
      <c r="C59" s="57"/>
      <c r="D59" s="56"/>
      <c r="E59" s="56"/>
    </row>
    <row r="60" spans="2:5" s="100" customFormat="1" ht="12.75">
      <c r="B60" s="96"/>
      <c r="C60" s="97"/>
      <c r="D60" s="56"/>
      <c r="E60" s="56"/>
    </row>
    <row r="61" spans="2:5" s="100" customFormat="1" ht="12.75">
      <c r="B61" s="96"/>
      <c r="C61" s="97"/>
      <c r="D61" s="56"/>
      <c r="E61" s="56"/>
    </row>
    <row r="62" spans="2:5" s="100" customFormat="1" ht="12.75">
      <c r="B62" s="95"/>
      <c r="C62" s="57"/>
      <c r="D62" s="56"/>
      <c r="E62" s="56"/>
    </row>
    <row r="63" spans="2:5" s="101" customFormat="1" ht="12.75">
      <c r="B63" s="96"/>
      <c r="C63" s="97"/>
      <c r="D63" s="56"/>
      <c r="E63" s="56"/>
    </row>
    <row r="64" spans="2:5" s="100" customFormat="1" ht="12.75">
      <c r="B64" s="102"/>
      <c r="C64" s="97"/>
      <c r="D64" s="56"/>
      <c r="E64" s="56"/>
    </row>
    <row r="65" spans="2:5" s="100" customFormat="1" ht="12.75">
      <c r="B65" s="103"/>
      <c r="D65" s="104"/>
      <c r="E65" s="104"/>
    </row>
    <row r="66" spans="2:5" s="100" customFormat="1" ht="12.75">
      <c r="B66" s="103"/>
      <c r="D66" s="104"/>
      <c r="E66" s="104"/>
    </row>
    <row r="71" spans="4:6" ht="12.75">
      <c r="D71" s="8"/>
      <c r="E71" s="8"/>
      <c r="F71" s="8"/>
    </row>
    <row r="72" ht="12.75">
      <c r="B72" s="2"/>
    </row>
  </sheetData>
  <sheetProtection password="B55E" sheet="1" objects="1" scenarios="1" selectLockedCells="1" selectUnlockedCells="1"/>
  <mergeCells count="6">
    <mergeCell ref="D7:D8"/>
    <mergeCell ref="C1:E1"/>
    <mergeCell ref="B3:D3"/>
    <mergeCell ref="B4:D4"/>
    <mergeCell ref="E7:E8"/>
    <mergeCell ref="B5:F5"/>
  </mergeCells>
  <printOptions/>
  <pageMargins left="0.22" right="0.21" top="0.37" bottom="0.81" header="0" footer="0.21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E59"/>
  <sheetViews>
    <sheetView workbookViewId="0" topLeftCell="A1">
      <selection activeCell="F3" sqref="F3"/>
    </sheetView>
  </sheetViews>
  <sheetFormatPr defaultColWidth="9.140625" defaultRowHeight="12.75"/>
  <cols>
    <col min="1" max="1" width="9.7109375" style="52" customWidth="1"/>
    <col min="2" max="2" width="65.28125" style="52" customWidth="1"/>
    <col min="3" max="4" width="12.140625" style="52" bestFit="1" customWidth="1"/>
    <col min="5" max="16384" width="9.140625" style="52" customWidth="1"/>
  </cols>
  <sheetData>
    <row r="1" spans="1:5" s="54" customFormat="1" ht="12.75" customHeight="1">
      <c r="A1" s="9"/>
      <c r="B1" s="9"/>
      <c r="C1" s="309" t="s">
        <v>142</v>
      </c>
      <c r="D1" s="309"/>
      <c r="E1" s="311"/>
    </row>
    <row r="2" spans="3:5" s="54" customFormat="1" ht="12.75">
      <c r="C2" s="105"/>
      <c r="D2" s="105"/>
      <c r="E2" s="106"/>
    </row>
    <row r="3" spans="2:4" s="54" customFormat="1" ht="23.25">
      <c r="B3" s="295" t="s">
        <v>184</v>
      </c>
      <c r="C3" s="296"/>
      <c r="D3" s="296"/>
    </row>
    <row r="4" spans="1:4" s="54" customFormat="1" ht="23.25">
      <c r="A4" s="10"/>
      <c r="B4" s="295" t="s">
        <v>138</v>
      </c>
      <c r="C4" s="296"/>
      <c r="D4" s="296"/>
    </row>
    <row r="5" spans="1:6" s="54" customFormat="1" ht="22.5">
      <c r="A5" s="10"/>
      <c r="B5" s="290" t="s">
        <v>307</v>
      </c>
      <c r="C5" s="290"/>
      <c r="D5" s="290"/>
      <c r="E5" s="313"/>
      <c r="F5" s="313"/>
    </row>
    <row r="6" spans="1:5" ht="13.5" thickBot="1">
      <c r="A6" s="54"/>
      <c r="B6" s="54"/>
      <c r="C6" s="54"/>
      <c r="D6" s="54"/>
      <c r="E6" s="5"/>
    </row>
    <row r="7" spans="1:213" s="110" customFormat="1" ht="28.5" customHeight="1">
      <c r="A7" s="89" t="s">
        <v>114</v>
      </c>
      <c r="B7" s="93" t="s">
        <v>29</v>
      </c>
      <c r="C7" s="312" t="s">
        <v>247</v>
      </c>
      <c r="D7" s="181" t="s">
        <v>185</v>
      </c>
      <c r="E7" s="78"/>
      <c r="F7" s="79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</row>
    <row r="8" spans="1:213" s="110" customFormat="1" ht="13.5" thickBot="1">
      <c r="A8" s="90" t="s">
        <v>115</v>
      </c>
      <c r="B8" s="94" t="s">
        <v>113</v>
      </c>
      <c r="C8" s="107"/>
      <c r="D8" s="107"/>
      <c r="E8" s="80"/>
      <c r="F8" s="8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</row>
    <row r="9" spans="1:213" s="110" customFormat="1" ht="13.5" thickBot="1">
      <c r="A9" s="62"/>
      <c r="B9" s="109">
        <v>1</v>
      </c>
      <c r="C9" s="63">
        <v>2</v>
      </c>
      <c r="D9" s="63">
        <v>2</v>
      </c>
      <c r="E9" s="82"/>
      <c r="F9" s="83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</row>
    <row r="10" spans="1:213" s="51" customFormat="1" ht="13.5" thickBot="1">
      <c r="A10" s="305" t="s">
        <v>116</v>
      </c>
      <c r="B10" s="302"/>
      <c r="C10" s="64">
        <f>C11+C12</f>
        <v>1139773</v>
      </c>
      <c r="D10" s="64">
        <f>D11+D12</f>
        <v>1112892</v>
      </c>
      <c r="E10" s="84"/>
      <c r="F10" s="8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</row>
    <row r="11" spans="1:213" s="110" customFormat="1" ht="12.75">
      <c r="A11" s="111">
        <v>101</v>
      </c>
      <c r="B11" s="66" t="s">
        <v>145</v>
      </c>
      <c r="C11" s="67">
        <v>1114246</v>
      </c>
      <c r="D11" s="67">
        <v>1088738</v>
      </c>
      <c r="E11" s="85"/>
      <c r="F11" s="85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</row>
    <row r="12" spans="1:213" s="110" customFormat="1" ht="13.5" thickBot="1">
      <c r="A12" s="111">
        <v>102</v>
      </c>
      <c r="B12" s="66" t="s">
        <v>146</v>
      </c>
      <c r="C12" s="67">
        <v>25527</v>
      </c>
      <c r="D12" s="67">
        <v>24154</v>
      </c>
      <c r="E12" s="85"/>
      <c r="F12" s="85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</row>
    <row r="13" spans="1:213" s="51" customFormat="1" ht="13.5" thickBot="1">
      <c r="A13" s="306" t="s">
        <v>117</v>
      </c>
      <c r="B13" s="307"/>
      <c r="C13" s="69">
        <f>C14+C15+C16+C17+C18</f>
        <v>404294</v>
      </c>
      <c r="D13" s="69">
        <f>D14+D15+D16+D17+D18</f>
        <v>357836</v>
      </c>
      <c r="E13" s="84"/>
      <c r="F13" s="8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</row>
    <row r="14" spans="1:213" s="110" customFormat="1" ht="12.75">
      <c r="A14" s="111">
        <v>201</v>
      </c>
      <c r="B14" s="66" t="s">
        <v>147</v>
      </c>
      <c r="C14" s="67">
        <v>230502</v>
      </c>
      <c r="D14" s="67">
        <v>220343</v>
      </c>
      <c r="E14" s="85"/>
      <c r="F14" s="85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</row>
    <row r="15" spans="1:213" s="110" customFormat="1" ht="12.75">
      <c r="A15" s="111">
        <v>202</v>
      </c>
      <c r="B15" s="70" t="s">
        <v>148</v>
      </c>
      <c r="C15" s="67">
        <v>37782</v>
      </c>
      <c r="D15" s="67">
        <v>35916</v>
      </c>
      <c r="E15" s="85"/>
      <c r="F15" s="85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</row>
    <row r="16" spans="1:213" s="110" customFormat="1" ht="25.5">
      <c r="A16" s="111">
        <v>205</v>
      </c>
      <c r="B16" s="70" t="s">
        <v>149</v>
      </c>
      <c r="C16" s="67">
        <v>40734</v>
      </c>
      <c r="D16" s="67">
        <v>31905</v>
      </c>
      <c r="E16" s="85"/>
      <c r="F16" s="85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</row>
    <row r="17" spans="1:213" s="110" customFormat="1" ht="12.75">
      <c r="A17" s="111">
        <v>208</v>
      </c>
      <c r="B17" s="66" t="s">
        <v>150</v>
      </c>
      <c r="C17" s="67">
        <v>28646</v>
      </c>
      <c r="D17" s="67">
        <v>19859</v>
      </c>
      <c r="E17" s="85"/>
      <c r="F17" s="85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</row>
    <row r="18" spans="1:213" s="110" customFormat="1" ht="13.5" thickBot="1">
      <c r="A18" s="111">
        <v>209</v>
      </c>
      <c r="B18" s="70" t="s">
        <v>151</v>
      </c>
      <c r="C18" s="67">
        <v>66630</v>
      </c>
      <c r="D18" s="67">
        <v>49813</v>
      </c>
      <c r="E18" s="85"/>
      <c r="F18" s="85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</row>
    <row r="19" spans="1:213" s="51" customFormat="1" ht="13.5" thickBot="1">
      <c r="A19" s="306" t="s">
        <v>118</v>
      </c>
      <c r="B19" s="308"/>
      <c r="C19" s="69">
        <f>C20+C21+C22+C23</f>
        <v>298956</v>
      </c>
      <c r="D19" s="69">
        <f>D20+D21+D22+D23</f>
        <v>279633</v>
      </c>
      <c r="E19" s="84"/>
      <c r="F19" s="8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</row>
    <row r="20" spans="1:213" s="110" customFormat="1" ht="25.5">
      <c r="A20" s="112">
        <v>551</v>
      </c>
      <c r="B20" s="71" t="s">
        <v>152</v>
      </c>
      <c r="C20" s="67">
        <v>171404</v>
      </c>
      <c r="D20" s="67">
        <v>157848</v>
      </c>
      <c r="E20" s="85"/>
      <c r="F20" s="85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</row>
    <row r="21" spans="1:213" s="110" customFormat="1" ht="12.75">
      <c r="A21" s="112">
        <v>552</v>
      </c>
      <c r="B21" s="71" t="s">
        <v>153</v>
      </c>
      <c r="C21" s="67">
        <v>21316</v>
      </c>
      <c r="D21" s="67">
        <v>19987</v>
      </c>
      <c r="E21" s="85"/>
      <c r="F21" s="85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</row>
    <row r="22" spans="1:213" s="110" customFormat="1" ht="12.75">
      <c r="A22" s="112">
        <v>560</v>
      </c>
      <c r="B22" s="71" t="s">
        <v>154</v>
      </c>
      <c r="C22" s="67">
        <v>74297</v>
      </c>
      <c r="D22" s="67">
        <v>71297</v>
      </c>
      <c r="E22" s="85"/>
      <c r="F22" s="85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</row>
    <row r="23" spans="1:213" s="110" customFormat="1" ht="13.5" thickBot="1">
      <c r="A23" s="112">
        <v>580</v>
      </c>
      <c r="B23" s="71" t="s">
        <v>155</v>
      </c>
      <c r="C23" s="67">
        <v>31939</v>
      </c>
      <c r="D23" s="67">
        <v>30501</v>
      </c>
      <c r="E23" s="85"/>
      <c r="F23" s="85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</row>
    <row r="24" spans="1:213" s="51" customFormat="1" ht="13.5" thickBot="1">
      <c r="A24" s="306" t="s">
        <v>119</v>
      </c>
      <c r="B24" s="307"/>
      <c r="C24" s="69">
        <f>C25+C26+C27+C29+C30+C31+C32+C33+C34+C36+C37+C38+C28+C39+C35</f>
        <v>836101</v>
      </c>
      <c r="D24" s="69">
        <f>D25+D26+D27+D29+D30+D31+D32+D33+D34+D36+D37+D38+D28+D39+D35</f>
        <v>773597</v>
      </c>
      <c r="E24" s="84"/>
      <c r="F24" s="8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</row>
    <row r="25" spans="1:213" s="110" customFormat="1" ht="12.75">
      <c r="A25" s="113">
        <v>1011</v>
      </c>
      <c r="B25" s="91" t="s">
        <v>120</v>
      </c>
      <c r="C25" s="68">
        <v>152320</v>
      </c>
      <c r="D25" s="68">
        <v>138332</v>
      </c>
      <c r="E25" s="85"/>
      <c r="F25" s="85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</row>
    <row r="26" spans="1:213" s="110" customFormat="1" ht="12.75">
      <c r="A26" s="111">
        <v>1012</v>
      </c>
      <c r="B26" s="70" t="s">
        <v>121</v>
      </c>
      <c r="C26" s="68">
        <v>772</v>
      </c>
      <c r="D26" s="68">
        <v>596</v>
      </c>
      <c r="E26" s="85"/>
      <c r="F26" s="85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</row>
    <row r="27" spans="1:213" s="110" customFormat="1" ht="12.75">
      <c r="A27" s="111">
        <v>1013</v>
      </c>
      <c r="B27" s="70" t="s">
        <v>122</v>
      </c>
      <c r="C27" s="68">
        <v>30870</v>
      </c>
      <c r="D27" s="68">
        <v>28470</v>
      </c>
      <c r="E27" s="85"/>
      <c r="F27" s="85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</row>
    <row r="28" spans="1:213" s="110" customFormat="1" ht="12.75">
      <c r="A28" s="111">
        <v>1014</v>
      </c>
      <c r="B28" s="70" t="s">
        <v>257</v>
      </c>
      <c r="C28" s="68">
        <v>29905</v>
      </c>
      <c r="D28" s="68">
        <v>29905</v>
      </c>
      <c r="E28" s="85"/>
      <c r="F28" s="85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</row>
    <row r="29" spans="1:213" s="110" customFormat="1" ht="12.75">
      <c r="A29" s="111">
        <v>1015</v>
      </c>
      <c r="B29" s="70" t="s">
        <v>123</v>
      </c>
      <c r="C29" s="68">
        <v>93953</v>
      </c>
      <c r="D29" s="243">
        <v>82785</v>
      </c>
      <c r="E29" s="85"/>
      <c r="F29" s="85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</row>
    <row r="30" spans="1:213" s="110" customFormat="1" ht="12.75">
      <c r="A30" s="111">
        <v>1016</v>
      </c>
      <c r="B30" s="70" t="s">
        <v>124</v>
      </c>
      <c r="C30" s="68">
        <v>285229</v>
      </c>
      <c r="D30" s="68">
        <v>261868</v>
      </c>
      <c r="E30" s="85"/>
      <c r="F30" s="85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</row>
    <row r="31" spans="1:213" s="110" customFormat="1" ht="12.75">
      <c r="A31" s="111">
        <v>1020</v>
      </c>
      <c r="B31" s="66" t="s">
        <v>156</v>
      </c>
      <c r="C31" s="68">
        <v>161774</v>
      </c>
      <c r="D31" s="68">
        <v>152461</v>
      </c>
      <c r="E31" s="85"/>
      <c r="F31" s="85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</row>
    <row r="32" spans="1:213" s="110" customFormat="1" ht="12.75">
      <c r="A32" s="111">
        <v>1030</v>
      </c>
      <c r="B32" s="70" t="s">
        <v>125</v>
      </c>
      <c r="C32" s="68">
        <v>39822</v>
      </c>
      <c r="D32" s="68">
        <v>38396</v>
      </c>
      <c r="E32" s="85"/>
      <c r="F32" s="85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</row>
    <row r="33" spans="1:213" s="110" customFormat="1" ht="12.75">
      <c r="A33" s="111">
        <v>1051</v>
      </c>
      <c r="B33" s="70" t="s">
        <v>157</v>
      </c>
      <c r="C33" s="68">
        <v>12601</v>
      </c>
      <c r="D33" s="68">
        <v>12415</v>
      </c>
      <c r="E33" s="85"/>
      <c r="F33" s="85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</row>
    <row r="34" spans="1:213" s="110" customFormat="1" ht="12.75">
      <c r="A34" s="111">
        <v>1062</v>
      </c>
      <c r="B34" s="66" t="s">
        <v>158</v>
      </c>
      <c r="C34" s="68">
        <v>7772</v>
      </c>
      <c r="D34" s="68">
        <v>7472</v>
      </c>
      <c r="E34" s="85"/>
      <c r="F34" s="85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</row>
    <row r="35" spans="1:213" s="110" customFormat="1" ht="12.75">
      <c r="A35" s="111">
        <v>1063</v>
      </c>
      <c r="B35" s="66" t="s">
        <v>264</v>
      </c>
      <c r="C35" s="68">
        <v>1289</v>
      </c>
      <c r="D35" s="68">
        <v>1289</v>
      </c>
      <c r="E35" s="85"/>
      <c r="F35" s="85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</row>
    <row r="36" spans="1:213" s="110" customFormat="1" ht="12.75">
      <c r="A36" s="111">
        <v>1092</v>
      </c>
      <c r="B36" s="70" t="s">
        <v>126</v>
      </c>
      <c r="C36" s="68">
        <v>3981</v>
      </c>
      <c r="D36" s="68">
        <v>3981</v>
      </c>
      <c r="E36" s="85"/>
      <c r="F36" s="85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</row>
    <row r="37" spans="1:213" s="110" customFormat="1" ht="13.5" thickBot="1">
      <c r="A37" s="114">
        <v>1098</v>
      </c>
      <c r="B37" s="92" t="s">
        <v>127</v>
      </c>
      <c r="C37" s="68">
        <v>11736</v>
      </c>
      <c r="D37" s="68">
        <v>11550</v>
      </c>
      <c r="E37" s="85"/>
      <c r="F37" s="85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</row>
    <row r="38" spans="1:213" s="110" customFormat="1" ht="13.5" thickBot="1">
      <c r="A38" s="182" t="s">
        <v>256</v>
      </c>
      <c r="B38" s="92" t="s">
        <v>203</v>
      </c>
      <c r="C38" s="68">
        <v>4038</v>
      </c>
      <c r="D38" s="68">
        <v>4038</v>
      </c>
      <c r="E38" s="85"/>
      <c r="F38" s="85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</row>
    <row r="39" spans="1:213" s="110" customFormat="1" ht="13.5" thickBot="1">
      <c r="A39" s="182" t="s">
        <v>271</v>
      </c>
      <c r="B39" s="92" t="s">
        <v>272</v>
      </c>
      <c r="C39" s="68">
        <v>39</v>
      </c>
      <c r="D39" s="68">
        <v>39</v>
      </c>
      <c r="E39" s="85"/>
      <c r="F39" s="85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</row>
    <row r="40" spans="1:213" s="51" customFormat="1" ht="13.5" thickBot="1">
      <c r="A40" s="299" t="s">
        <v>128</v>
      </c>
      <c r="B40" s="300"/>
      <c r="C40" s="69">
        <f>C41</f>
        <v>12348</v>
      </c>
      <c r="D40" s="69">
        <f>D41</f>
        <v>12348</v>
      </c>
      <c r="E40" s="84"/>
      <c r="F40" s="84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</row>
    <row r="41" spans="1:213" s="110" customFormat="1" ht="13.5" thickBot="1">
      <c r="A41" s="111">
        <v>2224</v>
      </c>
      <c r="B41" s="66" t="s">
        <v>159</v>
      </c>
      <c r="C41" s="67">
        <v>12348</v>
      </c>
      <c r="D41" s="67">
        <v>12348</v>
      </c>
      <c r="E41" s="85"/>
      <c r="F41" s="85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</row>
    <row r="42" spans="1:213" s="51" customFormat="1" ht="13.5" thickBot="1">
      <c r="A42" s="299" t="s">
        <v>129</v>
      </c>
      <c r="B42" s="300"/>
      <c r="C42" s="69">
        <v>6876</v>
      </c>
      <c r="D42" s="69">
        <v>6876</v>
      </c>
      <c r="E42" s="84"/>
      <c r="F42" s="84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</row>
    <row r="43" spans="1:213" s="51" customFormat="1" ht="13.5" thickBot="1">
      <c r="A43" s="299" t="s">
        <v>130</v>
      </c>
      <c r="B43" s="300"/>
      <c r="C43" s="69">
        <f>C44+C45</f>
        <v>19291</v>
      </c>
      <c r="D43" s="69">
        <f>D44+D45</f>
        <v>14592</v>
      </c>
      <c r="E43" s="84"/>
      <c r="F43" s="84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</row>
    <row r="44" spans="1:213" s="110" customFormat="1" ht="12.75">
      <c r="A44" s="111">
        <v>4214</v>
      </c>
      <c r="B44" s="66" t="s">
        <v>163</v>
      </c>
      <c r="C44" s="67">
        <v>10386</v>
      </c>
      <c r="D44" s="67">
        <v>8350</v>
      </c>
      <c r="E44" s="85"/>
      <c r="F44" s="85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</row>
    <row r="45" spans="1:213" s="110" customFormat="1" ht="13.5" thickBot="1">
      <c r="A45" s="183" t="s">
        <v>204</v>
      </c>
      <c r="B45" s="66" t="s">
        <v>205</v>
      </c>
      <c r="C45" s="67">
        <v>8905</v>
      </c>
      <c r="D45" s="67">
        <v>6242</v>
      </c>
      <c r="E45" s="85"/>
      <c r="F45" s="85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</row>
    <row r="46" spans="1:213" s="51" customFormat="1" ht="13.5" thickBot="1">
      <c r="A46" s="299" t="s">
        <v>131</v>
      </c>
      <c r="B46" s="300"/>
      <c r="C46" s="69">
        <v>84300</v>
      </c>
      <c r="D46" s="69">
        <v>84300</v>
      </c>
      <c r="E46" s="84"/>
      <c r="F46" s="84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</row>
    <row r="47" spans="1:213" s="51" customFormat="1" ht="13.5" thickBot="1">
      <c r="A47" s="301" t="s">
        <v>132</v>
      </c>
      <c r="B47" s="302"/>
      <c r="C47" s="69">
        <v>1628</v>
      </c>
      <c r="D47" s="69">
        <v>1628</v>
      </c>
      <c r="E47" s="84"/>
      <c r="F47" s="84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</row>
    <row r="48" spans="1:213" s="51" customFormat="1" ht="13.5" thickBot="1">
      <c r="A48" s="303" t="s">
        <v>133</v>
      </c>
      <c r="B48" s="304"/>
      <c r="C48" s="69">
        <v>233978</v>
      </c>
      <c r="D48" s="69">
        <v>212300</v>
      </c>
      <c r="E48" s="84"/>
      <c r="F48" s="84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</row>
    <row r="49" spans="1:213" s="51" customFormat="1" ht="13.5" thickBot="1">
      <c r="A49" s="303" t="s">
        <v>134</v>
      </c>
      <c r="B49" s="304"/>
      <c r="C49" s="69">
        <f>C50+C51</f>
        <v>27033</v>
      </c>
      <c r="D49" s="69">
        <f>D50+D51</f>
        <v>27032</v>
      </c>
      <c r="E49" s="84"/>
      <c r="F49" s="84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</row>
    <row r="50" spans="1:213" s="110" customFormat="1" ht="12.75">
      <c r="A50" s="115">
        <v>5201</v>
      </c>
      <c r="B50" s="72" t="s">
        <v>160</v>
      </c>
      <c r="C50" s="67">
        <v>2649</v>
      </c>
      <c r="D50" s="67">
        <v>2649</v>
      </c>
      <c r="E50" s="85"/>
      <c r="F50" s="85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</row>
    <row r="51" spans="1:213" s="110" customFormat="1" ht="13.5" thickBot="1">
      <c r="A51" s="116">
        <v>5205</v>
      </c>
      <c r="B51" s="73" t="s">
        <v>161</v>
      </c>
      <c r="C51" s="67">
        <v>24384</v>
      </c>
      <c r="D51" s="67">
        <v>24383</v>
      </c>
      <c r="E51" s="85"/>
      <c r="F51" s="85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</row>
    <row r="52" spans="1:213" s="51" customFormat="1" ht="13.5" thickBot="1">
      <c r="A52" s="303" t="s">
        <v>135</v>
      </c>
      <c r="B52" s="304"/>
      <c r="C52" s="69">
        <f>C53</f>
        <v>38171</v>
      </c>
      <c r="D52" s="69">
        <f>D53</f>
        <v>6960</v>
      </c>
      <c r="E52" s="84"/>
      <c r="F52" s="84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</row>
    <row r="53" spans="1:213" s="110" customFormat="1" ht="13.5" thickBot="1">
      <c r="A53" s="116">
        <v>5309</v>
      </c>
      <c r="B53" s="73" t="s">
        <v>162</v>
      </c>
      <c r="C53" s="67">
        <v>38171</v>
      </c>
      <c r="D53" s="67">
        <v>6960</v>
      </c>
      <c r="E53" s="85"/>
      <c r="F53" s="85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</row>
    <row r="54" spans="1:213" s="51" customFormat="1" ht="13.5" thickBot="1">
      <c r="A54" s="299" t="s">
        <v>136</v>
      </c>
      <c r="B54" s="300"/>
      <c r="C54" s="69"/>
      <c r="D54" s="69"/>
      <c r="E54" s="84"/>
      <c r="F54" s="8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</row>
    <row r="55" spans="1:213" s="110" customFormat="1" ht="13.5" thickBot="1">
      <c r="A55" s="117"/>
      <c r="B55" s="108" t="s">
        <v>144</v>
      </c>
      <c r="C55" s="88">
        <f>C10+C13+C19+C24+C40+C42+C43+C46+C47+C48+C49+C52+C54</f>
        <v>3102749</v>
      </c>
      <c r="D55" s="88">
        <f>D10+D13+D19+D24+D40+D42+D43+D46+D47+D48+D49+D52+D54</f>
        <v>2889994</v>
      </c>
      <c r="E55" s="85"/>
      <c r="F55" s="8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</row>
    <row r="56" spans="1:213" s="110" customFormat="1" ht="12.75">
      <c r="A56" s="76"/>
      <c r="B56" s="77"/>
      <c r="C56" s="75"/>
      <c r="D56" s="75"/>
      <c r="E56" s="86"/>
      <c r="F56" s="87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</row>
    <row r="57" spans="1:5" ht="12.75">
      <c r="A57" s="6" t="s">
        <v>139</v>
      </c>
      <c r="B57" s="6" t="s">
        <v>313</v>
      </c>
      <c r="E57" s="5"/>
    </row>
    <row r="58" spans="1:5" ht="12.75">
      <c r="A58" s="6" t="s">
        <v>140</v>
      </c>
      <c r="B58" s="6" t="s">
        <v>164</v>
      </c>
      <c r="E58" s="5"/>
    </row>
    <row r="59" spans="5:6" ht="12.75">
      <c r="E59" s="118"/>
      <c r="F59" s="118"/>
    </row>
  </sheetData>
  <sheetProtection password="B55E" sheet="1" objects="1" scenarios="1" selectLockedCells="1" selectUnlockedCells="1"/>
  <mergeCells count="17">
    <mergeCell ref="B3:D3"/>
    <mergeCell ref="B4:D4"/>
    <mergeCell ref="C1:D1"/>
    <mergeCell ref="B5:D5"/>
    <mergeCell ref="A10:B10"/>
    <mergeCell ref="A13:B13"/>
    <mergeCell ref="A19:B19"/>
    <mergeCell ref="A24:B24"/>
    <mergeCell ref="A40:B40"/>
    <mergeCell ref="A42:B42"/>
    <mergeCell ref="A43:B43"/>
    <mergeCell ref="A46:B46"/>
    <mergeCell ref="A54:B54"/>
    <mergeCell ref="A47:B47"/>
    <mergeCell ref="A48:B48"/>
    <mergeCell ref="A49:B49"/>
    <mergeCell ref="A52:B52"/>
  </mergeCells>
  <printOptions/>
  <pageMargins left="0.39" right="0.75" top="0.3" bottom="0.22" header="0.51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F2" sqref="F2"/>
    </sheetView>
  </sheetViews>
  <sheetFormatPr defaultColWidth="9.140625" defaultRowHeight="12.75"/>
  <cols>
    <col min="1" max="1" width="55.140625" style="43" customWidth="1"/>
    <col min="2" max="2" width="9.140625" style="43" customWidth="1"/>
    <col min="3" max="3" width="9.57421875" style="43" bestFit="1" customWidth="1"/>
    <col min="4" max="4" width="7.00390625" style="154" bestFit="1" customWidth="1"/>
    <col min="5" max="5" width="8.00390625" style="154" bestFit="1" customWidth="1"/>
    <col min="6" max="16384" width="9.140625" style="43" customWidth="1"/>
  </cols>
  <sheetData>
    <row r="1" spans="3:5" ht="12.75" customHeight="1">
      <c r="C1" s="309" t="s">
        <v>183</v>
      </c>
      <c r="D1" s="310"/>
      <c r="E1" s="279"/>
    </row>
    <row r="2" spans="1:5" ht="20.25">
      <c r="A2" s="314" t="s">
        <v>246</v>
      </c>
      <c r="B2" s="314"/>
      <c r="C2" s="314"/>
      <c r="D2" s="314"/>
      <c r="E2" s="314"/>
    </row>
    <row r="3" spans="1:5" ht="20.25">
      <c r="A3" s="314" t="s">
        <v>308</v>
      </c>
      <c r="B3" s="314"/>
      <c r="C3" s="314"/>
      <c r="D3" s="314"/>
      <c r="E3" s="314"/>
    </row>
    <row r="5" spans="1:3" ht="12.75">
      <c r="A5" s="184" t="s">
        <v>206</v>
      </c>
      <c r="B5" s="143"/>
      <c r="C5" s="38"/>
    </row>
    <row r="6" spans="1:3" ht="12.75">
      <c r="A6" s="185" t="s">
        <v>207</v>
      </c>
      <c r="B6" s="186" t="s">
        <v>208</v>
      </c>
      <c r="C6" s="187">
        <v>403</v>
      </c>
    </row>
    <row r="7" spans="1:5" s="191" customFormat="1" ht="12" customHeight="1">
      <c r="A7" s="184" t="s">
        <v>209</v>
      </c>
      <c r="B7" s="188"/>
      <c r="C7" s="189"/>
      <c r="D7" s="190"/>
      <c r="E7" s="190"/>
    </row>
    <row r="8" spans="1:5" s="191" customFormat="1" ht="12" customHeight="1">
      <c r="A8" s="192" t="s">
        <v>210</v>
      </c>
      <c r="B8" s="188">
        <v>6300</v>
      </c>
      <c r="C8" s="189">
        <v>3372989</v>
      </c>
      <c r="D8" s="190"/>
      <c r="E8" s="190"/>
    </row>
    <row r="9" spans="1:5" s="191" customFormat="1" ht="12" customHeight="1">
      <c r="A9" s="193" t="s">
        <v>211</v>
      </c>
      <c r="B9" s="188"/>
      <c r="C9" s="187">
        <f>C8</f>
        <v>3372989</v>
      </c>
      <c r="D9" s="194"/>
      <c r="E9" s="194"/>
    </row>
    <row r="10" spans="1:5" s="191" customFormat="1" ht="11.25" customHeight="1">
      <c r="A10" s="184" t="s">
        <v>212</v>
      </c>
      <c r="B10" s="188"/>
      <c r="C10" s="189"/>
      <c r="D10" s="190"/>
      <c r="E10" s="190"/>
    </row>
    <row r="11" spans="1:5" s="191" customFormat="1" ht="0.75" customHeight="1" hidden="1">
      <c r="A11" s="192" t="s">
        <v>213</v>
      </c>
      <c r="B11" s="188">
        <v>7400</v>
      </c>
      <c r="C11" s="189">
        <f>D11+E11</f>
        <v>0</v>
      </c>
      <c r="D11" s="190"/>
      <c r="E11" s="190"/>
    </row>
    <row r="12" spans="1:5" s="191" customFormat="1" ht="12" customHeight="1" hidden="1">
      <c r="A12" s="195" t="s">
        <v>214</v>
      </c>
      <c r="B12" s="188">
        <v>7411</v>
      </c>
      <c r="C12" s="189">
        <f>D12+E12</f>
        <v>0</v>
      </c>
      <c r="D12" s="190"/>
      <c r="E12" s="190"/>
    </row>
    <row r="13" spans="1:5" s="191" customFormat="1" ht="12" customHeight="1" hidden="1">
      <c r="A13" s="195" t="s">
        <v>215</v>
      </c>
      <c r="B13" s="188">
        <v>7412</v>
      </c>
      <c r="C13" s="189">
        <f>D13+E13</f>
        <v>0</v>
      </c>
      <c r="D13" s="190"/>
      <c r="E13" s="190"/>
    </row>
    <row r="14" spans="1:5" s="191" customFormat="1" ht="12" customHeight="1" hidden="1">
      <c r="A14" s="192" t="s">
        <v>216</v>
      </c>
      <c r="B14" s="188">
        <v>7500</v>
      </c>
      <c r="C14" s="189">
        <f>D14+E14</f>
        <v>0</v>
      </c>
      <c r="D14" s="190"/>
      <c r="E14" s="190"/>
    </row>
    <row r="15" spans="1:5" s="191" customFormat="1" ht="12" customHeight="1">
      <c r="A15" s="192" t="s">
        <v>217</v>
      </c>
      <c r="B15" s="188">
        <v>7600</v>
      </c>
      <c r="C15" s="189">
        <v>-4593</v>
      </c>
      <c r="D15" s="190"/>
      <c r="E15" s="190"/>
    </row>
    <row r="16" spans="1:5" s="191" customFormat="1" ht="14.25" customHeight="1">
      <c r="A16" s="196" t="s">
        <v>218</v>
      </c>
      <c r="B16" s="188"/>
      <c r="C16" s="187">
        <f>SUM(C11:C15)</f>
        <v>-4593</v>
      </c>
      <c r="D16" s="190"/>
      <c r="E16" s="194"/>
    </row>
    <row r="17" spans="1:5" s="191" customFormat="1" ht="12" customHeight="1">
      <c r="A17" s="192" t="s">
        <v>219</v>
      </c>
      <c r="B17" s="197" t="s">
        <v>220</v>
      </c>
      <c r="C17" s="187">
        <v>-2078</v>
      </c>
      <c r="D17" s="190"/>
      <c r="E17" s="194"/>
    </row>
    <row r="18" spans="1:5" s="191" customFormat="1" ht="12" customHeight="1">
      <c r="A18" s="198" t="s">
        <v>221</v>
      </c>
      <c r="B18" s="188"/>
      <c r="C18" s="199">
        <f>C9+C16+C17+C6</f>
        <v>3366721</v>
      </c>
      <c r="D18" s="194"/>
      <c r="E18" s="194"/>
    </row>
    <row r="19" spans="1:5" s="191" customFormat="1" ht="14.25" customHeight="1">
      <c r="A19" s="192" t="s">
        <v>222</v>
      </c>
      <c r="B19" s="188">
        <v>9500</v>
      </c>
      <c r="C19" s="189">
        <f>C21+C20</f>
        <v>-2474355</v>
      </c>
      <c r="D19" s="194"/>
      <c r="E19" s="194"/>
    </row>
    <row r="20" spans="1:5" s="191" customFormat="1" ht="12" customHeight="1">
      <c r="A20" s="192" t="s">
        <v>223</v>
      </c>
      <c r="B20" s="188">
        <v>9501</v>
      </c>
      <c r="C20" s="189">
        <v>3464391</v>
      </c>
      <c r="D20" s="190"/>
      <c r="E20" s="190"/>
    </row>
    <row r="21" spans="1:5" s="191" customFormat="1" ht="12" customHeight="1" thickBot="1">
      <c r="A21" s="200" t="s">
        <v>224</v>
      </c>
      <c r="B21" s="201">
        <v>9507</v>
      </c>
      <c r="C21" s="202">
        <v>-5938746</v>
      </c>
      <c r="D21" s="190"/>
      <c r="E21" s="190"/>
    </row>
    <row r="22" spans="1:5" s="191" customFormat="1" ht="17.25" customHeight="1" thickBot="1">
      <c r="A22" s="203" t="s">
        <v>225</v>
      </c>
      <c r="B22" s="204"/>
      <c r="C22" s="205">
        <f>C18+C19</f>
        <v>892366</v>
      </c>
      <c r="D22" s="194"/>
      <c r="E22" s="194"/>
    </row>
    <row r="23" spans="1:5" s="191" customFormat="1" ht="17.25" customHeight="1" thickBot="1">
      <c r="A23" s="206"/>
      <c r="B23" s="207"/>
      <c r="C23" s="208"/>
      <c r="D23" s="194"/>
      <c r="E23" s="194"/>
    </row>
    <row r="24" spans="1:9" s="147" customFormat="1" ht="12.75" customHeight="1" thickBot="1">
      <c r="A24" s="209" t="s">
        <v>226</v>
      </c>
      <c r="B24" s="210"/>
      <c r="C24" s="211"/>
      <c r="D24" s="212"/>
      <c r="E24" s="212"/>
      <c r="F24" s="213"/>
      <c r="G24" s="213"/>
      <c r="H24" s="213"/>
      <c r="I24" s="213"/>
    </row>
    <row r="25" spans="1:9" s="147" customFormat="1" ht="10.5" customHeight="1">
      <c r="A25" s="214" t="s">
        <v>227</v>
      </c>
      <c r="B25" s="215" t="s">
        <v>228</v>
      </c>
      <c r="C25" s="216">
        <f>C26+C27+C28+C29</f>
        <v>85139</v>
      </c>
      <c r="D25" s="217"/>
      <c r="E25" s="217"/>
      <c r="F25" s="218"/>
      <c r="G25" s="218"/>
      <c r="H25" s="219"/>
      <c r="I25" s="220"/>
    </row>
    <row r="26" spans="1:9" s="147" customFormat="1" ht="10.5" customHeight="1">
      <c r="A26" s="221" t="s">
        <v>229</v>
      </c>
      <c r="B26" s="215" t="s">
        <v>230</v>
      </c>
      <c r="C26" s="222">
        <v>49721</v>
      </c>
      <c r="D26" s="223"/>
      <c r="E26" s="223"/>
      <c r="F26" s="10"/>
      <c r="G26" s="10"/>
      <c r="H26" s="10"/>
      <c r="I26" s="220"/>
    </row>
    <row r="27" spans="1:9" s="147" customFormat="1" ht="10.5" customHeight="1">
      <c r="A27" s="221" t="s">
        <v>231</v>
      </c>
      <c r="B27" s="215" t="s">
        <v>232</v>
      </c>
      <c r="C27" s="222">
        <v>9469</v>
      </c>
      <c r="D27" s="223"/>
      <c r="E27" s="223"/>
      <c r="F27" s="10"/>
      <c r="G27" s="10"/>
      <c r="H27" s="10"/>
      <c r="I27" s="220"/>
    </row>
    <row r="28" spans="1:9" s="147" customFormat="1" ht="10.5" customHeight="1">
      <c r="A28" s="221" t="s">
        <v>233</v>
      </c>
      <c r="B28" s="215" t="s">
        <v>234</v>
      </c>
      <c r="C28" s="222">
        <v>15172</v>
      </c>
      <c r="D28" s="223"/>
      <c r="E28" s="223"/>
      <c r="F28" s="224"/>
      <c r="G28" s="224"/>
      <c r="H28" s="10"/>
      <c r="I28" s="220"/>
    </row>
    <row r="29" spans="1:9" s="147" customFormat="1" ht="10.5" customHeight="1">
      <c r="A29" s="221" t="s">
        <v>235</v>
      </c>
      <c r="B29" s="215" t="s">
        <v>236</v>
      </c>
      <c r="C29" s="225">
        <v>10777</v>
      </c>
      <c r="D29" s="226"/>
      <c r="E29" s="226"/>
      <c r="F29" s="227"/>
      <c r="G29" s="227"/>
      <c r="H29" s="227"/>
      <c r="I29" s="220"/>
    </row>
    <row r="30" spans="1:9" s="147" customFormat="1" ht="10.5" customHeight="1">
      <c r="A30" s="152" t="s">
        <v>237</v>
      </c>
      <c r="B30" s="215" t="s">
        <v>228</v>
      </c>
      <c r="C30" s="228">
        <f>C31+C32+C33</f>
        <v>113206</v>
      </c>
      <c r="D30" s="229"/>
      <c r="E30" s="229"/>
      <c r="F30" s="230"/>
      <c r="G30" s="230"/>
      <c r="H30" s="230"/>
      <c r="I30" s="220"/>
    </row>
    <row r="31" spans="1:9" s="147" customFormat="1" ht="10.5" customHeight="1">
      <c r="A31" s="221" t="s">
        <v>229</v>
      </c>
      <c r="B31" s="215" t="s">
        <v>230</v>
      </c>
      <c r="C31" s="225">
        <v>850</v>
      </c>
      <c r="D31" s="226"/>
      <c r="E31" s="226"/>
      <c r="F31" s="227"/>
      <c r="G31" s="227"/>
      <c r="H31" s="227"/>
      <c r="I31" s="220"/>
    </row>
    <row r="32" spans="1:9" s="147" customFormat="1" ht="10.5" customHeight="1">
      <c r="A32" s="221" t="s">
        <v>238</v>
      </c>
      <c r="B32" s="215" t="s">
        <v>239</v>
      </c>
      <c r="C32" s="225">
        <v>95515</v>
      </c>
      <c r="D32" s="226"/>
      <c r="E32" s="226"/>
      <c r="F32" s="227"/>
      <c r="G32" s="227"/>
      <c r="H32" s="227"/>
      <c r="I32" s="220"/>
    </row>
    <row r="33" spans="1:9" s="147" customFormat="1" ht="10.5" customHeight="1">
      <c r="A33" s="221" t="s">
        <v>231</v>
      </c>
      <c r="B33" s="215" t="s">
        <v>232</v>
      </c>
      <c r="C33" s="225">
        <v>16841</v>
      </c>
      <c r="D33" s="226"/>
      <c r="E33" s="226"/>
      <c r="F33" s="227"/>
      <c r="G33" s="227"/>
      <c r="H33" s="227"/>
      <c r="I33" s="220"/>
    </row>
    <row r="34" spans="1:9" s="147" customFormat="1" ht="10.5" customHeight="1">
      <c r="A34" s="152" t="s">
        <v>240</v>
      </c>
      <c r="B34" s="215" t="s">
        <v>228</v>
      </c>
      <c r="C34" s="228">
        <f>C38+C39+C37+C36+C35</f>
        <v>694021</v>
      </c>
      <c r="D34" s="229"/>
      <c r="E34" s="229"/>
      <c r="F34" s="230"/>
      <c r="G34" s="230"/>
      <c r="H34" s="230"/>
      <c r="I34" s="220"/>
    </row>
    <row r="35" spans="1:9" s="147" customFormat="1" ht="10.5" customHeight="1">
      <c r="A35" s="221" t="s">
        <v>229</v>
      </c>
      <c r="B35" s="215" t="s">
        <v>230</v>
      </c>
      <c r="C35" s="269">
        <v>3885</v>
      </c>
      <c r="D35" s="229"/>
      <c r="E35" s="229"/>
      <c r="F35" s="230"/>
      <c r="G35" s="230"/>
      <c r="H35" s="230"/>
      <c r="I35" s="220"/>
    </row>
    <row r="36" spans="1:9" s="147" customFormat="1" ht="10.5" customHeight="1">
      <c r="A36" s="221" t="s">
        <v>238</v>
      </c>
      <c r="B36" s="215" t="s">
        <v>239</v>
      </c>
      <c r="C36" s="269">
        <v>9000</v>
      </c>
      <c r="D36" s="229"/>
      <c r="E36" s="229"/>
      <c r="F36" s="230"/>
      <c r="G36" s="230"/>
      <c r="H36" s="230"/>
      <c r="I36" s="220"/>
    </row>
    <row r="37" spans="1:9" s="147" customFormat="1" ht="10.5" customHeight="1">
      <c r="A37" s="221" t="s">
        <v>231</v>
      </c>
      <c r="B37" s="215" t="s">
        <v>232</v>
      </c>
      <c r="C37" s="269">
        <v>703</v>
      </c>
      <c r="D37" s="229"/>
      <c r="E37" s="229"/>
      <c r="F37" s="230"/>
      <c r="G37" s="230"/>
      <c r="H37" s="230"/>
      <c r="I37" s="220"/>
    </row>
    <row r="38" spans="1:9" s="147" customFormat="1" ht="10.5" customHeight="1">
      <c r="A38" s="221" t="s">
        <v>233</v>
      </c>
      <c r="B38" s="215" t="s">
        <v>234</v>
      </c>
      <c r="C38" s="225">
        <v>13908</v>
      </c>
      <c r="D38" s="226"/>
      <c r="E38" s="226"/>
      <c r="F38" s="227"/>
      <c r="G38" s="227"/>
      <c r="H38" s="227"/>
      <c r="I38" s="220"/>
    </row>
    <row r="39" spans="1:9" s="147" customFormat="1" ht="10.5" customHeight="1" thickBot="1">
      <c r="A39" s="231" t="s">
        <v>241</v>
      </c>
      <c r="B39" s="232" t="s">
        <v>242</v>
      </c>
      <c r="C39" s="233">
        <v>666525</v>
      </c>
      <c r="D39" s="226"/>
      <c r="E39" s="226"/>
      <c r="F39" s="227"/>
      <c r="G39" s="227"/>
      <c r="H39" s="227"/>
      <c r="I39" s="220"/>
    </row>
    <row r="40" spans="1:5" s="147" customFormat="1" ht="12.75" customHeight="1" thickBot="1">
      <c r="A40" s="234" t="s">
        <v>243</v>
      </c>
      <c r="B40" s="235"/>
      <c r="C40" s="236">
        <f>C25+C30+C34</f>
        <v>892366</v>
      </c>
      <c r="D40" s="154"/>
      <c r="E40" s="154"/>
    </row>
    <row r="41" spans="1:5" s="147" customFormat="1" ht="12.75" customHeight="1" thickBot="1">
      <c r="A41" s="144"/>
      <c r="B41" s="145"/>
      <c r="C41" s="146"/>
      <c r="D41" s="154"/>
      <c r="E41" s="154"/>
    </row>
    <row r="42" spans="1:9" ht="15" thickBot="1">
      <c r="A42" s="240" t="s">
        <v>0</v>
      </c>
      <c r="B42" s="148">
        <f>B43+B51</f>
        <v>198345</v>
      </c>
      <c r="F42" s="48"/>
      <c r="G42" s="48"/>
      <c r="H42" s="48"/>
      <c r="I42" s="48"/>
    </row>
    <row r="43" spans="1:9" ht="12.75">
      <c r="A43" s="244" t="s">
        <v>244</v>
      </c>
      <c r="B43" s="149">
        <f>B44+B47+B49+B45+B48+B50+B46</f>
        <v>85139</v>
      </c>
      <c r="F43" s="48"/>
      <c r="G43" s="48"/>
      <c r="H43" s="48"/>
      <c r="I43" s="48"/>
    </row>
    <row r="44" spans="1:9" ht="12.75">
      <c r="A44" s="245" t="s">
        <v>250</v>
      </c>
      <c r="B44" s="150">
        <v>42429</v>
      </c>
      <c r="F44" s="48"/>
      <c r="G44" s="48"/>
      <c r="H44" s="48"/>
      <c r="I44" s="48"/>
    </row>
    <row r="45" spans="1:9" ht="12.75">
      <c r="A45" s="151" t="s">
        <v>251</v>
      </c>
      <c r="B45" s="142">
        <v>725</v>
      </c>
      <c r="F45" s="48"/>
      <c r="G45" s="48"/>
      <c r="H45" s="48"/>
      <c r="I45" s="48"/>
    </row>
    <row r="46" spans="1:9" ht="12.75">
      <c r="A46" s="151" t="s">
        <v>281</v>
      </c>
      <c r="B46" s="142">
        <v>24963</v>
      </c>
      <c r="F46" s="48"/>
      <c r="G46" s="48"/>
      <c r="H46" s="48"/>
      <c r="I46" s="48"/>
    </row>
    <row r="47" spans="1:9" ht="12.75">
      <c r="A47" s="151" t="s">
        <v>282</v>
      </c>
      <c r="B47" s="142">
        <v>965</v>
      </c>
      <c r="F47" s="48"/>
      <c r="G47" s="48"/>
      <c r="H47" s="48"/>
      <c r="I47" s="48"/>
    </row>
    <row r="48" spans="1:9" ht="12.75">
      <c r="A48" s="151" t="s">
        <v>283</v>
      </c>
      <c r="B48" s="142">
        <v>7383</v>
      </c>
      <c r="F48" s="48"/>
      <c r="G48" s="48"/>
      <c r="H48" s="48"/>
      <c r="I48" s="48"/>
    </row>
    <row r="49" spans="1:9" ht="12.75">
      <c r="A49" s="151" t="s">
        <v>284</v>
      </c>
      <c r="B49" s="142">
        <v>1457</v>
      </c>
      <c r="F49" s="48"/>
      <c r="G49" s="48"/>
      <c r="H49" s="48"/>
      <c r="I49" s="48"/>
    </row>
    <row r="50" spans="1:9" ht="12.75">
      <c r="A50" s="151" t="s">
        <v>285</v>
      </c>
      <c r="B50" s="142">
        <v>7217</v>
      </c>
      <c r="F50" s="48"/>
      <c r="G50" s="48"/>
      <c r="H50" s="48"/>
      <c r="I50" s="48"/>
    </row>
    <row r="51" spans="1:9" ht="12.75">
      <c r="A51" s="237" t="s">
        <v>245</v>
      </c>
      <c r="B51" s="38">
        <f>B52+B53</f>
        <v>113206</v>
      </c>
      <c r="F51" s="48"/>
      <c r="G51" s="48"/>
      <c r="H51" s="48"/>
      <c r="I51" s="48"/>
    </row>
    <row r="52" spans="1:9" ht="12.75">
      <c r="A52" s="260" t="s">
        <v>259</v>
      </c>
      <c r="B52" s="261">
        <v>93617</v>
      </c>
      <c r="F52" s="48"/>
      <c r="G52" s="48"/>
      <c r="H52" s="48"/>
      <c r="I52" s="48"/>
    </row>
    <row r="53" spans="1:9" ht="12.75">
      <c r="A53" s="262" t="s">
        <v>273</v>
      </c>
      <c r="B53" s="263">
        <v>19589</v>
      </c>
      <c r="F53" s="48"/>
      <c r="G53" s="48"/>
      <c r="H53" s="48"/>
      <c r="I53" s="48"/>
    </row>
    <row r="54" spans="1:9" ht="14.25">
      <c r="A54" s="258" t="s">
        <v>1</v>
      </c>
      <c r="B54" s="259">
        <f>B55</f>
        <v>267508</v>
      </c>
      <c r="F54" s="48"/>
      <c r="G54" s="48"/>
      <c r="H54" s="48"/>
      <c r="I54" s="48"/>
    </row>
    <row r="55" spans="1:2" ht="12.75">
      <c r="A55" s="153" t="s">
        <v>2</v>
      </c>
      <c r="B55" s="153">
        <v>267508</v>
      </c>
    </row>
    <row r="56" spans="1:2" ht="12.75">
      <c r="A56" s="141" t="s">
        <v>3</v>
      </c>
      <c r="B56" s="141"/>
    </row>
    <row r="57" spans="1:2" ht="12.75">
      <c r="A57" s="141" t="s">
        <v>4</v>
      </c>
      <c r="B57" s="141"/>
    </row>
    <row r="58" spans="1:2" ht="12.75">
      <c r="A58" s="241" t="s">
        <v>5</v>
      </c>
      <c r="B58" s="241"/>
    </row>
    <row r="59" spans="1:2" ht="14.25">
      <c r="A59" s="277" t="s">
        <v>299</v>
      </c>
      <c r="B59" s="278">
        <f>B60</f>
        <v>426513</v>
      </c>
    </row>
    <row r="60" spans="1:2" ht="25.5">
      <c r="A60" s="276" t="s">
        <v>298</v>
      </c>
      <c r="B60" s="143">
        <v>426513</v>
      </c>
    </row>
    <row r="61" spans="1:2" ht="13.5" thickBot="1">
      <c r="A61" s="48"/>
      <c r="B61" s="48"/>
    </row>
    <row r="62" spans="1:2" ht="13.5" thickBot="1">
      <c r="A62" s="234" t="s">
        <v>243</v>
      </c>
      <c r="B62" s="155">
        <f>B42+B54+B59</f>
        <v>892366</v>
      </c>
    </row>
    <row r="64" ht="12.75">
      <c r="A64" s="6" t="s">
        <v>313</v>
      </c>
    </row>
    <row r="65" ht="12.75">
      <c r="A65" s="6" t="s">
        <v>164</v>
      </c>
    </row>
  </sheetData>
  <sheetProtection password="B55E" sheet="1" objects="1" scenarios="1" selectLockedCells="1" selectUnlockedCells="1"/>
  <mergeCells count="3">
    <mergeCell ref="C1:D1"/>
    <mergeCell ref="A2:E2"/>
    <mergeCell ref="A3:E3"/>
  </mergeCells>
  <printOptions/>
  <pageMargins left="0.45" right="0.75" top="0.45" bottom="0.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server</cp:lastModifiedBy>
  <cp:lastPrinted>2015-02-17T06:58:17Z</cp:lastPrinted>
  <dcterms:created xsi:type="dcterms:W3CDTF">2006-12-05T11:18:07Z</dcterms:created>
  <dcterms:modified xsi:type="dcterms:W3CDTF">2015-02-17T07:02:05Z</dcterms:modified>
  <cp:category/>
  <cp:version/>
  <cp:contentType/>
  <cp:contentStatus/>
</cp:coreProperties>
</file>